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DOCENTI E PROGRAMMAZIONE\AA 2021_22\"/>
    </mc:Choice>
  </mc:AlternateContent>
  <bookViews>
    <workbookView xWindow="0" yWindow="0" windowWidth="28800" windowHeight="12435" activeTab="2"/>
  </bookViews>
  <sheets>
    <sheet name="1° ANNO  " sheetId="1" r:id="rId1"/>
    <sheet name="2° ANNO " sheetId="4" r:id="rId2"/>
    <sheet name="3° ANNO " sheetId="5" r:id="rId3"/>
  </sheets>
  <calcPr calcId="152511"/>
</workbook>
</file>

<file path=xl/calcChain.xml><?xml version="1.0" encoding="utf-8"?>
<calcChain xmlns="http://schemas.openxmlformats.org/spreadsheetml/2006/main">
  <c r="N27" i="4" l="1"/>
  <c r="P27" i="4" s="1"/>
  <c r="K38" i="4" l="1"/>
  <c r="N34" i="5" l="1"/>
  <c r="L230" i="1" l="1"/>
  <c r="K347" i="5" l="1"/>
  <c r="K363" i="5" s="1"/>
  <c r="K379" i="5" s="1"/>
  <c r="K395" i="5" s="1"/>
  <c r="K411" i="5" s="1"/>
  <c r="K427" i="5" s="1"/>
  <c r="K443" i="5" s="1"/>
  <c r="K459" i="5" s="1"/>
  <c r="I347" i="5"/>
  <c r="I363" i="5" s="1"/>
  <c r="K346" i="5"/>
  <c r="K362" i="5" s="1"/>
  <c r="K378" i="5" s="1"/>
  <c r="K394" i="5" s="1"/>
  <c r="K410" i="5" s="1"/>
  <c r="K426" i="5" s="1"/>
  <c r="K442" i="5" s="1"/>
  <c r="K458" i="5" s="1"/>
  <c r="I346" i="5"/>
  <c r="I362" i="5" s="1"/>
  <c r="I378" i="5" s="1"/>
  <c r="K345" i="5"/>
  <c r="K361" i="5" s="1"/>
  <c r="K377" i="5" s="1"/>
  <c r="K393" i="5" s="1"/>
  <c r="K409" i="5" s="1"/>
  <c r="K425" i="5" s="1"/>
  <c r="K441" i="5" s="1"/>
  <c r="K457" i="5" s="1"/>
  <c r="I345" i="5"/>
  <c r="I361" i="5" s="1"/>
  <c r="I377" i="5" s="1"/>
  <c r="K344" i="5"/>
  <c r="K360" i="5" s="1"/>
  <c r="K376" i="5" s="1"/>
  <c r="K392" i="5" s="1"/>
  <c r="K408" i="5" s="1"/>
  <c r="K424" i="5" s="1"/>
  <c r="K440" i="5" s="1"/>
  <c r="K456" i="5" s="1"/>
  <c r="I344" i="5"/>
  <c r="I360" i="5" s="1"/>
  <c r="I376" i="5" s="1"/>
  <c r="K343" i="5"/>
  <c r="K359" i="5" s="1"/>
  <c r="K375" i="5" s="1"/>
  <c r="K391" i="5" s="1"/>
  <c r="K407" i="5" s="1"/>
  <c r="K423" i="5" s="1"/>
  <c r="K439" i="5" s="1"/>
  <c r="K455" i="5" s="1"/>
  <c r="I343" i="5"/>
  <c r="K342" i="5"/>
  <c r="K358" i="5" s="1"/>
  <c r="K374" i="5" s="1"/>
  <c r="K390" i="5" s="1"/>
  <c r="K406" i="5" s="1"/>
  <c r="K422" i="5" s="1"/>
  <c r="K438" i="5" s="1"/>
  <c r="K454" i="5" s="1"/>
  <c r="I342" i="5"/>
  <c r="I358" i="5" s="1"/>
  <c r="I374" i="5" s="1"/>
  <c r="I390" i="5" s="1"/>
  <c r="K341" i="5"/>
  <c r="K357" i="5" s="1"/>
  <c r="K373" i="5" s="1"/>
  <c r="K389" i="5" s="1"/>
  <c r="K405" i="5" s="1"/>
  <c r="K421" i="5" s="1"/>
  <c r="K437" i="5" s="1"/>
  <c r="K453" i="5" s="1"/>
  <c r="I341" i="5"/>
  <c r="I357" i="5" s="1"/>
  <c r="I373" i="5" s="1"/>
  <c r="I389" i="5" s="1"/>
  <c r="K340" i="5"/>
  <c r="K356" i="5" s="1"/>
  <c r="K372" i="5" s="1"/>
  <c r="K388" i="5" s="1"/>
  <c r="K404" i="5" s="1"/>
  <c r="K420" i="5" s="1"/>
  <c r="K436" i="5" s="1"/>
  <c r="K452" i="5" s="1"/>
  <c r="I340" i="5"/>
  <c r="I356" i="5" s="1"/>
  <c r="I372" i="5" s="1"/>
  <c r="I388" i="5" s="1"/>
  <c r="K339" i="5"/>
  <c r="K355" i="5" s="1"/>
  <c r="K371" i="5" s="1"/>
  <c r="K387" i="5" s="1"/>
  <c r="K403" i="5" s="1"/>
  <c r="K419" i="5" s="1"/>
  <c r="K435" i="5" s="1"/>
  <c r="K451" i="5" s="1"/>
  <c r="I339" i="5"/>
  <c r="K338" i="5"/>
  <c r="K354" i="5" s="1"/>
  <c r="K370" i="5" s="1"/>
  <c r="K386" i="5" s="1"/>
  <c r="K402" i="5" s="1"/>
  <c r="K418" i="5" s="1"/>
  <c r="K434" i="5" s="1"/>
  <c r="K450" i="5" s="1"/>
  <c r="I338" i="5"/>
  <c r="I354" i="5" s="1"/>
  <c r="I370" i="5" s="1"/>
  <c r="I386" i="5" s="1"/>
  <c r="K337" i="5"/>
  <c r="K353" i="5" s="1"/>
  <c r="K369" i="5" s="1"/>
  <c r="K385" i="5" s="1"/>
  <c r="K401" i="5" s="1"/>
  <c r="K417" i="5" s="1"/>
  <c r="K433" i="5" s="1"/>
  <c r="K449" i="5" s="1"/>
  <c r="I337" i="5"/>
  <c r="I353" i="5" s="1"/>
  <c r="I369" i="5" s="1"/>
  <c r="I385" i="5" s="1"/>
  <c r="K336" i="5"/>
  <c r="K352" i="5" s="1"/>
  <c r="K368" i="5" s="1"/>
  <c r="K384" i="5" s="1"/>
  <c r="K400" i="5" s="1"/>
  <c r="K416" i="5" s="1"/>
  <c r="K432" i="5" s="1"/>
  <c r="K448" i="5" s="1"/>
  <c r="I336" i="5"/>
  <c r="I352" i="5" s="1"/>
  <c r="I368" i="5" s="1"/>
  <c r="I384" i="5" s="1"/>
  <c r="K335" i="5"/>
  <c r="K351" i="5" s="1"/>
  <c r="K367" i="5" s="1"/>
  <c r="K383" i="5" s="1"/>
  <c r="K399" i="5" s="1"/>
  <c r="K415" i="5" s="1"/>
  <c r="K431" i="5" s="1"/>
  <c r="K447" i="5" s="1"/>
  <c r="I335" i="5"/>
  <c r="K334" i="5"/>
  <c r="K350" i="5" s="1"/>
  <c r="K366" i="5" s="1"/>
  <c r="K382" i="5" s="1"/>
  <c r="K398" i="5" s="1"/>
  <c r="K414" i="5" s="1"/>
  <c r="K430" i="5" s="1"/>
  <c r="K446" i="5" s="1"/>
  <c r="I334" i="5"/>
  <c r="I350" i="5" s="1"/>
  <c r="I366" i="5" s="1"/>
  <c r="I382" i="5" s="1"/>
  <c r="K333" i="5"/>
  <c r="K349" i="5" s="1"/>
  <c r="K365" i="5" s="1"/>
  <c r="K381" i="5" s="1"/>
  <c r="K397" i="5" s="1"/>
  <c r="K413" i="5" s="1"/>
  <c r="K429" i="5" s="1"/>
  <c r="K445" i="5" s="1"/>
  <c r="I333" i="5"/>
  <c r="I349" i="5" s="1"/>
  <c r="I365" i="5" s="1"/>
  <c r="I381" i="5" s="1"/>
  <c r="K332" i="5"/>
  <c r="K348" i="5" s="1"/>
  <c r="K364" i="5" s="1"/>
  <c r="K380" i="5" s="1"/>
  <c r="K396" i="5" s="1"/>
  <c r="K412" i="5" s="1"/>
  <c r="K428" i="5" s="1"/>
  <c r="K444" i="5" s="1"/>
  <c r="I332" i="5"/>
  <c r="I348" i="5" s="1"/>
  <c r="I364" i="5" s="1"/>
  <c r="I380" i="5" s="1"/>
  <c r="J331" i="5"/>
  <c r="L331" i="5" s="1"/>
  <c r="J330" i="5"/>
  <c r="J329" i="5"/>
  <c r="L329" i="5" s="1"/>
  <c r="J328" i="5"/>
  <c r="L328" i="5" s="1"/>
  <c r="J327" i="5"/>
  <c r="L327" i="5" s="1"/>
  <c r="J326" i="5"/>
  <c r="L326" i="5" s="1"/>
  <c r="J325" i="5"/>
  <c r="L325" i="5" s="1"/>
  <c r="J324" i="5"/>
  <c r="L324" i="5" s="1"/>
  <c r="J323" i="5"/>
  <c r="L323" i="5" s="1"/>
  <c r="J322" i="5"/>
  <c r="L322" i="5" s="1"/>
  <c r="J321" i="5"/>
  <c r="L321" i="5" s="1"/>
  <c r="J320" i="5"/>
  <c r="L320" i="5" s="1"/>
  <c r="J319" i="5"/>
  <c r="L319" i="5" s="1"/>
  <c r="J318" i="5"/>
  <c r="L318" i="5" s="1"/>
  <c r="J317" i="5"/>
  <c r="L317" i="5" s="1"/>
  <c r="J316" i="5"/>
  <c r="J332" i="5" s="1"/>
  <c r="L314" i="5"/>
  <c r="K282" i="5"/>
  <c r="K298" i="5" s="1"/>
  <c r="I282" i="5"/>
  <c r="K281" i="5"/>
  <c r="K297" i="5" s="1"/>
  <c r="K313" i="5" s="1"/>
  <c r="I281" i="5"/>
  <c r="K280" i="5"/>
  <c r="K296" i="5" s="1"/>
  <c r="K312" i="5" s="1"/>
  <c r="I280" i="5"/>
  <c r="K279" i="5"/>
  <c r="K295" i="5" s="1"/>
  <c r="K311" i="5" s="1"/>
  <c r="I279" i="5"/>
  <c r="K278" i="5"/>
  <c r="K294" i="5" s="1"/>
  <c r="K310" i="5" s="1"/>
  <c r="I278" i="5"/>
  <c r="K277" i="5"/>
  <c r="K293" i="5" s="1"/>
  <c r="K309" i="5" s="1"/>
  <c r="I277" i="5"/>
  <c r="K276" i="5"/>
  <c r="K292" i="5" s="1"/>
  <c r="K308" i="5" s="1"/>
  <c r="I276" i="5"/>
  <c r="K275" i="5"/>
  <c r="K291" i="5" s="1"/>
  <c r="K307" i="5" s="1"/>
  <c r="I275" i="5"/>
  <c r="K274" i="5"/>
  <c r="K290" i="5" s="1"/>
  <c r="K306" i="5" s="1"/>
  <c r="I274" i="5"/>
  <c r="K273" i="5"/>
  <c r="K289" i="5" s="1"/>
  <c r="K305" i="5" s="1"/>
  <c r="I273" i="5"/>
  <c r="K272" i="5"/>
  <c r="K288" i="5" s="1"/>
  <c r="K304" i="5" s="1"/>
  <c r="I272" i="5"/>
  <c r="J272" i="5" s="1"/>
  <c r="L272" i="5" s="1"/>
  <c r="K271" i="5"/>
  <c r="K287" i="5" s="1"/>
  <c r="K303" i="5" s="1"/>
  <c r="I271" i="5"/>
  <c r="K270" i="5"/>
  <c r="K286" i="5" s="1"/>
  <c r="K302" i="5" s="1"/>
  <c r="I270" i="5"/>
  <c r="K269" i="5"/>
  <c r="K285" i="5" s="1"/>
  <c r="K301" i="5" s="1"/>
  <c r="I269" i="5"/>
  <c r="K268" i="5"/>
  <c r="K284" i="5" s="1"/>
  <c r="K300" i="5" s="1"/>
  <c r="I268" i="5"/>
  <c r="J268" i="5" s="1"/>
  <c r="L268" i="5" s="1"/>
  <c r="J266" i="5"/>
  <c r="L266" i="5" s="1"/>
  <c r="J265" i="5"/>
  <c r="L265" i="5" s="1"/>
  <c r="J264" i="5"/>
  <c r="L264" i="5" s="1"/>
  <c r="J263" i="5"/>
  <c r="L263" i="5" s="1"/>
  <c r="J262" i="5"/>
  <c r="L262" i="5" s="1"/>
  <c r="J261" i="5"/>
  <c r="L261" i="5" s="1"/>
  <c r="J260" i="5"/>
  <c r="L260" i="5" s="1"/>
  <c r="J259" i="5"/>
  <c r="L259" i="5" s="1"/>
  <c r="J258" i="5"/>
  <c r="L258" i="5" s="1"/>
  <c r="J257" i="5"/>
  <c r="L257" i="5" s="1"/>
  <c r="J256" i="5"/>
  <c r="L256" i="5" s="1"/>
  <c r="J255" i="5"/>
  <c r="L255" i="5" s="1"/>
  <c r="J254" i="5"/>
  <c r="L254" i="5" s="1"/>
  <c r="J253" i="5"/>
  <c r="L253" i="5" s="1"/>
  <c r="J252" i="5"/>
  <c r="L252" i="5" s="1"/>
  <c r="M168" i="5"/>
  <c r="N168" i="5" s="1"/>
  <c r="M167" i="5"/>
  <c r="N167" i="5" s="1"/>
  <c r="M166" i="5"/>
  <c r="N166" i="5" s="1"/>
  <c r="M165" i="5"/>
  <c r="N165" i="5" s="1"/>
  <c r="M164" i="5"/>
  <c r="N164" i="5" s="1"/>
  <c r="M163" i="5"/>
  <c r="N163" i="5" s="1"/>
  <c r="K56" i="5"/>
  <c r="K72" i="5" s="1"/>
  <c r="K88" i="5" s="1"/>
  <c r="K104" i="5" s="1"/>
  <c r="K120" i="5" s="1"/>
  <c r="K136" i="5" s="1"/>
  <c r="K152" i="5" s="1"/>
  <c r="K168" i="5" s="1"/>
  <c r="K200" i="5" s="1"/>
  <c r="K216" i="5" s="1"/>
  <c r="K232" i="5" s="1"/>
  <c r="I56" i="5"/>
  <c r="J56" i="5" s="1"/>
  <c r="K55" i="5"/>
  <c r="K71" i="5" s="1"/>
  <c r="K87" i="5" s="1"/>
  <c r="K103" i="5" s="1"/>
  <c r="K119" i="5" s="1"/>
  <c r="K135" i="5" s="1"/>
  <c r="K151" i="5" s="1"/>
  <c r="K167" i="5" s="1"/>
  <c r="I55" i="5"/>
  <c r="I71" i="5" s="1"/>
  <c r="K54" i="5"/>
  <c r="K70" i="5" s="1"/>
  <c r="K86" i="5" s="1"/>
  <c r="K102" i="5" s="1"/>
  <c r="K118" i="5" s="1"/>
  <c r="K134" i="5" s="1"/>
  <c r="K150" i="5" s="1"/>
  <c r="K166" i="5" s="1"/>
  <c r="I54" i="5"/>
  <c r="I70" i="5" s="1"/>
  <c r="K53" i="5"/>
  <c r="K69" i="5" s="1"/>
  <c r="K85" i="5" s="1"/>
  <c r="K101" i="5" s="1"/>
  <c r="K117" i="5" s="1"/>
  <c r="K133" i="5" s="1"/>
  <c r="K149" i="5" s="1"/>
  <c r="K165" i="5" s="1"/>
  <c r="I53" i="5"/>
  <c r="I69" i="5" s="1"/>
  <c r="K52" i="5"/>
  <c r="K68" i="5" s="1"/>
  <c r="K84" i="5" s="1"/>
  <c r="K100" i="5" s="1"/>
  <c r="K116" i="5" s="1"/>
  <c r="K132" i="5" s="1"/>
  <c r="K148" i="5" s="1"/>
  <c r="K164" i="5" s="1"/>
  <c r="I52" i="5"/>
  <c r="I68" i="5" s="1"/>
  <c r="K51" i="5"/>
  <c r="K67" i="5" s="1"/>
  <c r="K83" i="5" s="1"/>
  <c r="K99" i="5" s="1"/>
  <c r="K115" i="5" s="1"/>
  <c r="K131" i="5" s="1"/>
  <c r="K147" i="5" s="1"/>
  <c r="K163" i="5" s="1"/>
  <c r="I51" i="5"/>
  <c r="I67" i="5" s="1"/>
  <c r="O50" i="5"/>
  <c r="O66" i="5" s="1"/>
  <c r="O82" i="5" s="1"/>
  <c r="O98" i="5" s="1"/>
  <c r="O114" i="5" s="1"/>
  <c r="O130" i="5" s="1"/>
  <c r="O146" i="5" s="1"/>
  <c r="O162" i="5" s="1"/>
  <c r="M50" i="5"/>
  <c r="M66" i="5" s="1"/>
  <c r="M82" i="5" s="1"/>
  <c r="M98" i="5" s="1"/>
  <c r="M114" i="5" s="1"/>
  <c r="M130" i="5" s="1"/>
  <c r="K50" i="5"/>
  <c r="K66" i="5" s="1"/>
  <c r="K82" i="5" s="1"/>
  <c r="K98" i="5" s="1"/>
  <c r="K114" i="5" s="1"/>
  <c r="K130" i="5" s="1"/>
  <c r="K146" i="5" s="1"/>
  <c r="K162" i="5" s="1"/>
  <c r="I50" i="5"/>
  <c r="I66" i="5" s="1"/>
  <c r="I82" i="5" s="1"/>
  <c r="I98" i="5" s="1"/>
  <c r="O49" i="5"/>
  <c r="O65" i="5" s="1"/>
  <c r="O81" i="5" s="1"/>
  <c r="O97" i="5" s="1"/>
  <c r="O113" i="5" s="1"/>
  <c r="O129" i="5" s="1"/>
  <c r="O145" i="5" s="1"/>
  <c r="O161" i="5" s="1"/>
  <c r="M49" i="5"/>
  <c r="M65" i="5" s="1"/>
  <c r="K49" i="5"/>
  <c r="K65" i="5" s="1"/>
  <c r="K81" i="5" s="1"/>
  <c r="K97" i="5" s="1"/>
  <c r="K113" i="5" s="1"/>
  <c r="K129" i="5" s="1"/>
  <c r="K145" i="5" s="1"/>
  <c r="K161" i="5" s="1"/>
  <c r="I49" i="5"/>
  <c r="I65" i="5" s="1"/>
  <c r="O48" i="5"/>
  <c r="O64" i="5" s="1"/>
  <c r="O80" i="5" s="1"/>
  <c r="O96" i="5" s="1"/>
  <c r="O112" i="5" s="1"/>
  <c r="O128" i="5" s="1"/>
  <c r="O144" i="5" s="1"/>
  <c r="O160" i="5" s="1"/>
  <c r="M48" i="5"/>
  <c r="M64" i="5" s="1"/>
  <c r="M80" i="5" s="1"/>
  <c r="M96" i="5" s="1"/>
  <c r="M112" i="5" s="1"/>
  <c r="K48" i="5"/>
  <c r="K64" i="5" s="1"/>
  <c r="K80" i="5" s="1"/>
  <c r="K96" i="5" s="1"/>
  <c r="K112" i="5" s="1"/>
  <c r="K128" i="5" s="1"/>
  <c r="K144" i="5" s="1"/>
  <c r="K160" i="5" s="1"/>
  <c r="I48" i="5"/>
  <c r="I64" i="5" s="1"/>
  <c r="I80" i="5" s="1"/>
  <c r="I96" i="5" s="1"/>
  <c r="O47" i="5"/>
  <c r="O63" i="5" s="1"/>
  <c r="O79" i="5" s="1"/>
  <c r="O95" i="5" s="1"/>
  <c r="O111" i="5" s="1"/>
  <c r="O127" i="5" s="1"/>
  <c r="O143" i="5" s="1"/>
  <c r="O159" i="5" s="1"/>
  <c r="M47" i="5"/>
  <c r="M63" i="5" s="1"/>
  <c r="K47" i="5"/>
  <c r="K63" i="5" s="1"/>
  <c r="K79" i="5" s="1"/>
  <c r="K95" i="5" s="1"/>
  <c r="K111" i="5" s="1"/>
  <c r="K127" i="5" s="1"/>
  <c r="K143" i="5" s="1"/>
  <c r="K159" i="5" s="1"/>
  <c r="I47" i="5"/>
  <c r="I63" i="5" s="1"/>
  <c r="O46" i="5"/>
  <c r="O62" i="5" s="1"/>
  <c r="O78" i="5" s="1"/>
  <c r="O94" i="5" s="1"/>
  <c r="O110" i="5" s="1"/>
  <c r="O126" i="5" s="1"/>
  <c r="O142" i="5" s="1"/>
  <c r="O158" i="5" s="1"/>
  <c r="M46" i="5"/>
  <c r="M62" i="5" s="1"/>
  <c r="M78" i="5" s="1"/>
  <c r="M94" i="5" s="1"/>
  <c r="M110" i="5" s="1"/>
  <c r="K46" i="5"/>
  <c r="K62" i="5" s="1"/>
  <c r="K78" i="5" s="1"/>
  <c r="K94" i="5" s="1"/>
  <c r="K110" i="5" s="1"/>
  <c r="K126" i="5" s="1"/>
  <c r="K142" i="5" s="1"/>
  <c r="K158" i="5" s="1"/>
  <c r="I46" i="5"/>
  <c r="I62" i="5" s="1"/>
  <c r="I78" i="5" s="1"/>
  <c r="I94" i="5" s="1"/>
  <c r="O45" i="5"/>
  <c r="O61" i="5" s="1"/>
  <c r="O77" i="5" s="1"/>
  <c r="O93" i="5" s="1"/>
  <c r="O109" i="5" s="1"/>
  <c r="O125" i="5" s="1"/>
  <c r="O141" i="5" s="1"/>
  <c r="O157" i="5" s="1"/>
  <c r="M45" i="5"/>
  <c r="M61" i="5" s="1"/>
  <c r="K45" i="5"/>
  <c r="K61" i="5" s="1"/>
  <c r="K77" i="5" s="1"/>
  <c r="K93" i="5" s="1"/>
  <c r="K109" i="5" s="1"/>
  <c r="K125" i="5" s="1"/>
  <c r="K141" i="5" s="1"/>
  <c r="K157" i="5" s="1"/>
  <c r="I45" i="5"/>
  <c r="I61" i="5" s="1"/>
  <c r="O44" i="5"/>
  <c r="O60" i="5" s="1"/>
  <c r="O76" i="5" s="1"/>
  <c r="O92" i="5" s="1"/>
  <c r="O108" i="5" s="1"/>
  <c r="O124" i="5" s="1"/>
  <c r="O140" i="5" s="1"/>
  <c r="O156" i="5" s="1"/>
  <c r="M44" i="5"/>
  <c r="M60" i="5" s="1"/>
  <c r="M76" i="5" s="1"/>
  <c r="M92" i="5" s="1"/>
  <c r="M108" i="5" s="1"/>
  <c r="M124" i="5" s="1"/>
  <c r="K44" i="5"/>
  <c r="K60" i="5" s="1"/>
  <c r="K76" i="5" s="1"/>
  <c r="K92" i="5" s="1"/>
  <c r="K108" i="5" s="1"/>
  <c r="K124" i="5" s="1"/>
  <c r="K140" i="5" s="1"/>
  <c r="K156" i="5" s="1"/>
  <c r="I44" i="5"/>
  <c r="I60" i="5" s="1"/>
  <c r="I76" i="5" s="1"/>
  <c r="I92" i="5" s="1"/>
  <c r="O43" i="5"/>
  <c r="O59" i="5" s="1"/>
  <c r="O75" i="5" s="1"/>
  <c r="O91" i="5" s="1"/>
  <c r="O107" i="5" s="1"/>
  <c r="O123" i="5" s="1"/>
  <c r="O139" i="5" s="1"/>
  <c r="O155" i="5" s="1"/>
  <c r="M43" i="5"/>
  <c r="M59" i="5" s="1"/>
  <c r="K43" i="5"/>
  <c r="K59" i="5" s="1"/>
  <c r="K75" i="5" s="1"/>
  <c r="K91" i="5" s="1"/>
  <c r="K107" i="5" s="1"/>
  <c r="K123" i="5" s="1"/>
  <c r="K139" i="5" s="1"/>
  <c r="K155" i="5" s="1"/>
  <c r="I43" i="5"/>
  <c r="I59" i="5" s="1"/>
  <c r="L40" i="5"/>
  <c r="J39" i="5"/>
  <c r="J38" i="5"/>
  <c r="L38" i="5" s="1"/>
  <c r="J37" i="5"/>
  <c r="J36" i="5"/>
  <c r="L36" i="5" s="1"/>
  <c r="J35" i="5"/>
  <c r="L35" i="5" s="1"/>
  <c r="J34" i="5"/>
  <c r="L34" i="5" s="1"/>
  <c r="N33" i="5"/>
  <c r="J33" i="5"/>
  <c r="J49" i="5" s="1"/>
  <c r="N32" i="5"/>
  <c r="N48" i="5" s="1"/>
  <c r="J32" i="5"/>
  <c r="J48" i="5" s="1"/>
  <c r="N31" i="5"/>
  <c r="J31" i="5"/>
  <c r="L31" i="5" s="1"/>
  <c r="N30" i="5"/>
  <c r="J30" i="5"/>
  <c r="L30" i="5" s="1"/>
  <c r="N29" i="5"/>
  <c r="N45" i="5" s="1"/>
  <c r="J29" i="5"/>
  <c r="L29" i="5" s="1"/>
  <c r="N28" i="5"/>
  <c r="J28" i="5"/>
  <c r="J44" i="5" s="1"/>
  <c r="N27" i="5"/>
  <c r="N43" i="5" s="1"/>
  <c r="J27" i="5"/>
  <c r="L27" i="5" s="1"/>
  <c r="L280" i="4"/>
  <c r="L296" i="4" s="1"/>
  <c r="L312" i="4" s="1"/>
  <c r="L328" i="4" s="1"/>
  <c r="L344" i="4" s="1"/>
  <c r="L360" i="4" s="1"/>
  <c r="L376" i="4" s="1"/>
  <c r="L267" i="4"/>
  <c r="L283" i="4" s="1"/>
  <c r="L299" i="4" s="1"/>
  <c r="L315" i="4" s="1"/>
  <c r="L331" i="4" s="1"/>
  <c r="L347" i="4" s="1"/>
  <c r="L363" i="4" s="1"/>
  <c r="L379" i="4" s="1"/>
  <c r="J267" i="4"/>
  <c r="L266" i="4"/>
  <c r="L282" i="4" s="1"/>
  <c r="L298" i="4" s="1"/>
  <c r="L314" i="4" s="1"/>
  <c r="L330" i="4" s="1"/>
  <c r="L346" i="4" s="1"/>
  <c r="L362" i="4" s="1"/>
  <c r="L378" i="4" s="1"/>
  <c r="J266" i="4"/>
  <c r="L265" i="4"/>
  <c r="L281" i="4" s="1"/>
  <c r="L297" i="4" s="1"/>
  <c r="L313" i="4" s="1"/>
  <c r="L329" i="4" s="1"/>
  <c r="L345" i="4" s="1"/>
  <c r="L361" i="4" s="1"/>
  <c r="L377" i="4" s="1"/>
  <c r="J265" i="4"/>
  <c r="J264" i="4"/>
  <c r="J280" i="4" s="1"/>
  <c r="L263" i="4"/>
  <c r="L279" i="4" s="1"/>
  <c r="L295" i="4" s="1"/>
  <c r="L311" i="4" s="1"/>
  <c r="L327" i="4" s="1"/>
  <c r="L343" i="4" s="1"/>
  <c r="L359" i="4" s="1"/>
  <c r="L375" i="4" s="1"/>
  <c r="J263" i="4"/>
  <c r="J279" i="4" s="1"/>
  <c r="L262" i="4"/>
  <c r="L278" i="4" s="1"/>
  <c r="L294" i="4" s="1"/>
  <c r="L310" i="4" s="1"/>
  <c r="L326" i="4" s="1"/>
  <c r="L342" i="4" s="1"/>
  <c r="L358" i="4" s="1"/>
  <c r="L374" i="4" s="1"/>
  <c r="J262" i="4"/>
  <c r="J278" i="4" s="1"/>
  <c r="L261" i="4"/>
  <c r="L277" i="4" s="1"/>
  <c r="L293" i="4" s="1"/>
  <c r="L309" i="4" s="1"/>
  <c r="L325" i="4" s="1"/>
  <c r="L341" i="4" s="1"/>
  <c r="L357" i="4" s="1"/>
  <c r="L373" i="4" s="1"/>
  <c r="J261" i="4"/>
  <c r="J277" i="4" s="1"/>
  <c r="J293" i="4" s="1"/>
  <c r="L260" i="4"/>
  <c r="L276" i="4" s="1"/>
  <c r="L292" i="4" s="1"/>
  <c r="L308" i="4" s="1"/>
  <c r="L324" i="4" s="1"/>
  <c r="L340" i="4" s="1"/>
  <c r="L356" i="4" s="1"/>
  <c r="L372" i="4" s="1"/>
  <c r="J260" i="4"/>
  <c r="J276" i="4" s="1"/>
  <c r="L259" i="4"/>
  <c r="L275" i="4" s="1"/>
  <c r="L291" i="4" s="1"/>
  <c r="L307" i="4" s="1"/>
  <c r="L323" i="4" s="1"/>
  <c r="L339" i="4" s="1"/>
  <c r="L355" i="4" s="1"/>
  <c r="L371" i="4" s="1"/>
  <c r="J259" i="4"/>
  <c r="J275" i="4" s="1"/>
  <c r="L258" i="4"/>
  <c r="L274" i="4" s="1"/>
  <c r="L290" i="4" s="1"/>
  <c r="L306" i="4" s="1"/>
  <c r="L322" i="4" s="1"/>
  <c r="L338" i="4" s="1"/>
  <c r="L354" i="4" s="1"/>
  <c r="L370" i="4" s="1"/>
  <c r="J258" i="4"/>
  <c r="J274" i="4" s="1"/>
  <c r="L257" i="4"/>
  <c r="L273" i="4" s="1"/>
  <c r="L289" i="4" s="1"/>
  <c r="L305" i="4" s="1"/>
  <c r="L321" i="4" s="1"/>
  <c r="L337" i="4" s="1"/>
  <c r="L353" i="4" s="1"/>
  <c r="L369" i="4" s="1"/>
  <c r="J257" i="4"/>
  <c r="J273" i="4" s="1"/>
  <c r="J289" i="4" s="1"/>
  <c r="L256" i="4"/>
  <c r="L272" i="4" s="1"/>
  <c r="L288" i="4" s="1"/>
  <c r="L304" i="4" s="1"/>
  <c r="L320" i="4" s="1"/>
  <c r="L336" i="4" s="1"/>
  <c r="L352" i="4" s="1"/>
  <c r="L368" i="4" s="1"/>
  <c r="J256" i="4"/>
  <c r="J272" i="4" s="1"/>
  <c r="L255" i="4"/>
  <c r="L271" i="4" s="1"/>
  <c r="L287" i="4" s="1"/>
  <c r="L303" i="4" s="1"/>
  <c r="L319" i="4" s="1"/>
  <c r="L335" i="4" s="1"/>
  <c r="L351" i="4" s="1"/>
  <c r="L367" i="4" s="1"/>
  <c r="J255" i="4"/>
  <c r="J271" i="4" s="1"/>
  <c r="L254" i="4"/>
  <c r="L270" i="4" s="1"/>
  <c r="L286" i="4" s="1"/>
  <c r="L302" i="4" s="1"/>
  <c r="L318" i="4" s="1"/>
  <c r="L334" i="4" s="1"/>
  <c r="L350" i="4" s="1"/>
  <c r="L366" i="4" s="1"/>
  <c r="J254" i="4"/>
  <c r="J270" i="4" s="1"/>
  <c r="L253" i="4"/>
  <c r="L269" i="4" s="1"/>
  <c r="L285" i="4" s="1"/>
  <c r="L301" i="4" s="1"/>
  <c r="L317" i="4" s="1"/>
  <c r="L333" i="4" s="1"/>
  <c r="L349" i="4" s="1"/>
  <c r="L365" i="4" s="1"/>
  <c r="J253" i="4"/>
  <c r="J269" i="4" s="1"/>
  <c r="J285" i="4" s="1"/>
  <c r="L252" i="4"/>
  <c r="L268" i="4" s="1"/>
  <c r="L284" i="4" s="1"/>
  <c r="L300" i="4" s="1"/>
  <c r="L316" i="4" s="1"/>
  <c r="L332" i="4" s="1"/>
  <c r="L348" i="4" s="1"/>
  <c r="L364" i="4" s="1"/>
  <c r="J252" i="4"/>
  <c r="J268" i="4" s="1"/>
  <c r="K251" i="4"/>
  <c r="K250" i="4"/>
  <c r="M250" i="4" s="1"/>
  <c r="K249" i="4"/>
  <c r="M249" i="4" s="1"/>
  <c r="K248" i="4"/>
  <c r="M248" i="4" s="1"/>
  <c r="K247" i="4"/>
  <c r="M247" i="4" s="1"/>
  <c r="K246" i="4"/>
  <c r="M246" i="4" s="1"/>
  <c r="K245" i="4"/>
  <c r="K244" i="4"/>
  <c r="M244" i="4" s="1"/>
  <c r="K243" i="4"/>
  <c r="M243" i="4" s="1"/>
  <c r="K242" i="4"/>
  <c r="M242" i="4" s="1"/>
  <c r="K241" i="4"/>
  <c r="K240" i="4"/>
  <c r="M240" i="4" s="1"/>
  <c r="K239" i="4"/>
  <c r="M239" i="4" s="1"/>
  <c r="K238" i="4"/>
  <c r="M238" i="4" s="1"/>
  <c r="K237" i="4"/>
  <c r="K236" i="4"/>
  <c r="M236" i="4" s="1"/>
  <c r="M218" i="4"/>
  <c r="M216" i="4"/>
  <c r="M232" i="4" s="1"/>
  <c r="M215" i="4"/>
  <c r="M231" i="4" s="1"/>
  <c r="M214" i="4"/>
  <c r="M230" i="4" s="1"/>
  <c r="M213" i="4"/>
  <c r="M229" i="4" s="1"/>
  <c r="M212" i="4"/>
  <c r="M228" i="4" s="1"/>
  <c r="M211" i="4"/>
  <c r="M227" i="4" s="1"/>
  <c r="M210" i="4"/>
  <c r="M226" i="4" s="1"/>
  <c r="M209" i="4"/>
  <c r="M225" i="4" s="1"/>
  <c r="M208" i="4"/>
  <c r="M224" i="4" s="1"/>
  <c r="M207" i="4"/>
  <c r="M223" i="4" s="1"/>
  <c r="M206" i="4"/>
  <c r="M222" i="4" s="1"/>
  <c r="M205" i="4"/>
  <c r="M221" i="4" s="1"/>
  <c r="M204" i="4"/>
  <c r="M220" i="4" s="1"/>
  <c r="M203" i="4"/>
  <c r="M219" i="4" s="1"/>
  <c r="L186" i="4"/>
  <c r="L202" i="4" s="1"/>
  <c r="L218" i="4" s="1"/>
  <c r="J186" i="4"/>
  <c r="L170" i="4"/>
  <c r="J170" i="4"/>
  <c r="K170" i="4" s="1"/>
  <c r="P74" i="4"/>
  <c r="P90" i="4" s="1"/>
  <c r="P106" i="4" s="1"/>
  <c r="P122" i="4" s="1"/>
  <c r="P138" i="4" s="1"/>
  <c r="N74" i="4"/>
  <c r="L74" i="4"/>
  <c r="L90" i="4" s="1"/>
  <c r="L106" i="4" s="1"/>
  <c r="L122" i="4" s="1"/>
  <c r="L138" i="4" s="1"/>
  <c r="J74" i="4"/>
  <c r="K74" i="4" s="1"/>
  <c r="M74" i="4" s="1"/>
  <c r="L56" i="4"/>
  <c r="L72" i="4" s="1"/>
  <c r="L88" i="4" s="1"/>
  <c r="L104" i="4" s="1"/>
  <c r="L120" i="4" s="1"/>
  <c r="L136" i="4" s="1"/>
  <c r="L152" i="4" s="1"/>
  <c r="L168" i="4" s="1"/>
  <c r="J56" i="4"/>
  <c r="L55" i="4"/>
  <c r="L71" i="4" s="1"/>
  <c r="L87" i="4" s="1"/>
  <c r="L103" i="4" s="1"/>
  <c r="L119" i="4" s="1"/>
  <c r="L135" i="4" s="1"/>
  <c r="L151" i="4" s="1"/>
  <c r="L167" i="4" s="1"/>
  <c r="J55" i="4"/>
  <c r="J71" i="4" s="1"/>
  <c r="L54" i="4"/>
  <c r="L70" i="4" s="1"/>
  <c r="L86" i="4" s="1"/>
  <c r="L102" i="4" s="1"/>
  <c r="L118" i="4" s="1"/>
  <c r="L134" i="4" s="1"/>
  <c r="L150" i="4" s="1"/>
  <c r="L166" i="4" s="1"/>
  <c r="J54" i="4"/>
  <c r="L53" i="4"/>
  <c r="L69" i="4" s="1"/>
  <c r="L85" i="4" s="1"/>
  <c r="L101" i="4" s="1"/>
  <c r="L117" i="4" s="1"/>
  <c r="L133" i="4" s="1"/>
  <c r="L149" i="4" s="1"/>
  <c r="L165" i="4" s="1"/>
  <c r="L181" i="4" s="1"/>
  <c r="J53" i="4"/>
  <c r="L52" i="4"/>
  <c r="L68" i="4" s="1"/>
  <c r="L84" i="4" s="1"/>
  <c r="L100" i="4" s="1"/>
  <c r="L116" i="4" s="1"/>
  <c r="L132" i="4" s="1"/>
  <c r="L148" i="4" s="1"/>
  <c r="L164" i="4" s="1"/>
  <c r="J52" i="4"/>
  <c r="L51" i="4"/>
  <c r="L67" i="4" s="1"/>
  <c r="L83" i="4" s="1"/>
  <c r="L99" i="4" s="1"/>
  <c r="L115" i="4" s="1"/>
  <c r="L131" i="4" s="1"/>
  <c r="L147" i="4" s="1"/>
  <c r="L163" i="4" s="1"/>
  <c r="J51" i="4"/>
  <c r="J67" i="4" s="1"/>
  <c r="P50" i="4"/>
  <c r="P66" i="4" s="1"/>
  <c r="N50" i="4"/>
  <c r="N66" i="4" s="1"/>
  <c r="L50" i="4"/>
  <c r="L66" i="4" s="1"/>
  <c r="L82" i="4" s="1"/>
  <c r="L98" i="4" s="1"/>
  <c r="L114" i="4" s="1"/>
  <c r="L130" i="4" s="1"/>
  <c r="L146" i="4" s="1"/>
  <c r="L162" i="4" s="1"/>
  <c r="J50" i="4"/>
  <c r="J66" i="4" s="1"/>
  <c r="P49" i="4"/>
  <c r="P65" i="4" s="1"/>
  <c r="P81" i="4" s="1"/>
  <c r="P97" i="4" s="1"/>
  <c r="P113" i="4" s="1"/>
  <c r="P129" i="4" s="1"/>
  <c r="P145" i="4" s="1"/>
  <c r="P161" i="4" s="1"/>
  <c r="N49" i="4"/>
  <c r="L49" i="4"/>
  <c r="L65" i="4" s="1"/>
  <c r="L81" i="4" s="1"/>
  <c r="L97" i="4" s="1"/>
  <c r="L113" i="4" s="1"/>
  <c r="L129" i="4" s="1"/>
  <c r="L145" i="4" s="1"/>
  <c r="L161" i="4" s="1"/>
  <c r="J49" i="4"/>
  <c r="P48" i="4"/>
  <c r="P64" i="4" s="1"/>
  <c r="P80" i="4" s="1"/>
  <c r="P96" i="4" s="1"/>
  <c r="P112" i="4" s="1"/>
  <c r="P128" i="4" s="1"/>
  <c r="P144" i="4" s="1"/>
  <c r="P160" i="4" s="1"/>
  <c r="N48" i="4"/>
  <c r="N64" i="4" s="1"/>
  <c r="N80" i="4" s="1"/>
  <c r="L48" i="4"/>
  <c r="L64" i="4" s="1"/>
  <c r="L80" i="4" s="1"/>
  <c r="L96" i="4" s="1"/>
  <c r="L112" i="4" s="1"/>
  <c r="L128" i="4" s="1"/>
  <c r="L160" i="4" s="1"/>
  <c r="J48" i="4"/>
  <c r="J64" i="4" s="1"/>
  <c r="J80" i="4" s="1"/>
  <c r="J96" i="4" s="1"/>
  <c r="P47" i="4"/>
  <c r="P63" i="4" s="1"/>
  <c r="P79" i="4" s="1"/>
  <c r="P95" i="4" s="1"/>
  <c r="P111" i="4" s="1"/>
  <c r="P127" i="4" s="1"/>
  <c r="P143" i="4" s="1"/>
  <c r="P159" i="4" s="1"/>
  <c r="N47" i="4"/>
  <c r="N63" i="4" s="1"/>
  <c r="L47" i="4"/>
  <c r="L63" i="4" s="1"/>
  <c r="L79" i="4" s="1"/>
  <c r="L95" i="4" s="1"/>
  <c r="L111" i="4" s="1"/>
  <c r="L127" i="4" s="1"/>
  <c r="L143" i="4" s="1"/>
  <c r="L159" i="4" s="1"/>
  <c r="J47" i="4"/>
  <c r="J63" i="4" s="1"/>
  <c r="P46" i="4"/>
  <c r="P62" i="4" s="1"/>
  <c r="P78" i="4" s="1"/>
  <c r="P94" i="4" s="1"/>
  <c r="P110" i="4" s="1"/>
  <c r="P126" i="4" s="1"/>
  <c r="P142" i="4" s="1"/>
  <c r="P158" i="4" s="1"/>
  <c r="N46" i="4"/>
  <c r="N62" i="4" s="1"/>
  <c r="N78" i="4" s="1"/>
  <c r="L46" i="4"/>
  <c r="L62" i="4" s="1"/>
  <c r="L78" i="4" s="1"/>
  <c r="L94" i="4" s="1"/>
  <c r="L110" i="4" s="1"/>
  <c r="L126" i="4" s="1"/>
  <c r="L142" i="4" s="1"/>
  <c r="L158" i="4" s="1"/>
  <c r="J46" i="4"/>
  <c r="J62" i="4" s="1"/>
  <c r="P45" i="4"/>
  <c r="P61" i="4" s="1"/>
  <c r="P77" i="4" s="1"/>
  <c r="P93" i="4" s="1"/>
  <c r="P109" i="4" s="1"/>
  <c r="P125" i="4" s="1"/>
  <c r="P141" i="4" s="1"/>
  <c r="P157" i="4" s="1"/>
  <c r="N45" i="4"/>
  <c r="L45" i="4"/>
  <c r="L61" i="4" s="1"/>
  <c r="L77" i="4" s="1"/>
  <c r="L93" i="4" s="1"/>
  <c r="L109" i="4" s="1"/>
  <c r="L125" i="4" s="1"/>
  <c r="L141" i="4" s="1"/>
  <c r="L157" i="4" s="1"/>
  <c r="J45" i="4"/>
  <c r="P44" i="4"/>
  <c r="P60" i="4" s="1"/>
  <c r="P76" i="4" s="1"/>
  <c r="P92" i="4" s="1"/>
  <c r="P108" i="4" s="1"/>
  <c r="P124" i="4" s="1"/>
  <c r="P140" i="4" s="1"/>
  <c r="P156" i="4" s="1"/>
  <c r="N44" i="4"/>
  <c r="N60" i="4" s="1"/>
  <c r="N76" i="4" s="1"/>
  <c r="L44" i="4"/>
  <c r="L60" i="4" s="1"/>
  <c r="L76" i="4" s="1"/>
  <c r="L92" i="4" s="1"/>
  <c r="L108" i="4" s="1"/>
  <c r="L124" i="4" s="1"/>
  <c r="L140" i="4" s="1"/>
  <c r="L156" i="4" s="1"/>
  <c r="J44" i="4"/>
  <c r="J60" i="4" s="1"/>
  <c r="J76" i="4" s="1"/>
  <c r="J92" i="4" s="1"/>
  <c r="P43" i="4"/>
  <c r="P59" i="4" s="1"/>
  <c r="P75" i="4" s="1"/>
  <c r="P91" i="4" s="1"/>
  <c r="P107" i="4" s="1"/>
  <c r="P123" i="4" s="1"/>
  <c r="P139" i="4" s="1"/>
  <c r="P155" i="4" s="1"/>
  <c r="N43" i="4"/>
  <c r="L43" i="4"/>
  <c r="L59" i="4" s="1"/>
  <c r="L75" i="4" s="1"/>
  <c r="L91" i="4" s="1"/>
  <c r="L107" i="4" s="1"/>
  <c r="L123" i="4" s="1"/>
  <c r="L139" i="4" s="1"/>
  <c r="L155" i="4" s="1"/>
  <c r="J43" i="4"/>
  <c r="K40" i="4"/>
  <c r="M40" i="4" s="1"/>
  <c r="K39" i="4"/>
  <c r="M39" i="4" s="1"/>
  <c r="M38" i="4"/>
  <c r="K37" i="4"/>
  <c r="M37" i="4" s="1"/>
  <c r="K36" i="4"/>
  <c r="M36" i="4" s="1"/>
  <c r="K35" i="4"/>
  <c r="M35" i="4" s="1"/>
  <c r="O34" i="4"/>
  <c r="Q34" i="4" s="1"/>
  <c r="K34" i="4"/>
  <c r="O33" i="4"/>
  <c r="Q33" i="4" s="1"/>
  <c r="K33" i="4"/>
  <c r="M33" i="4" s="1"/>
  <c r="O32" i="4"/>
  <c r="Q32" i="4" s="1"/>
  <c r="K32" i="4"/>
  <c r="M32" i="4" s="1"/>
  <c r="O31" i="4"/>
  <c r="Q31" i="4" s="1"/>
  <c r="K31" i="4"/>
  <c r="M31" i="4" s="1"/>
  <c r="O30" i="4"/>
  <c r="K30" i="4"/>
  <c r="O29" i="4"/>
  <c r="Q29" i="4" s="1"/>
  <c r="K29" i="4"/>
  <c r="M29" i="4" s="1"/>
  <c r="O28" i="4"/>
  <c r="Q28" i="4" s="1"/>
  <c r="K28" i="4"/>
  <c r="M28" i="4" s="1"/>
  <c r="Q27" i="4"/>
  <c r="K27" i="4"/>
  <c r="M27" i="4" s="1"/>
  <c r="J26" i="4"/>
  <c r="K26" i="4" s="1"/>
  <c r="J25" i="4"/>
  <c r="K25" i="4" s="1"/>
  <c r="L197" i="4" l="1"/>
  <c r="L213" i="4" s="1"/>
  <c r="L229" i="4" s="1"/>
  <c r="L26" i="4"/>
  <c r="K43" i="4"/>
  <c r="M43" i="4" s="1"/>
  <c r="O48" i="4"/>
  <c r="O64" i="4" s="1"/>
  <c r="O80" i="4" s="1"/>
  <c r="O49" i="4"/>
  <c r="K52" i="4"/>
  <c r="M52" i="4" s="1"/>
  <c r="K54" i="4"/>
  <c r="M54" i="4" s="1"/>
  <c r="K56" i="4"/>
  <c r="M56" i="4" s="1"/>
  <c r="O44" i="4"/>
  <c r="O60" i="4" s="1"/>
  <c r="O76" i="4" s="1"/>
  <c r="O45" i="4"/>
  <c r="O47" i="4"/>
  <c r="O63" i="4" s="1"/>
  <c r="L49" i="5"/>
  <c r="J55" i="5"/>
  <c r="L55" i="5" s="1"/>
  <c r="J270" i="5"/>
  <c r="L270" i="5" s="1"/>
  <c r="J274" i="5"/>
  <c r="L274" i="5" s="1"/>
  <c r="J282" i="5"/>
  <c r="N44" i="5"/>
  <c r="N60" i="5" s="1"/>
  <c r="N76" i="5" s="1"/>
  <c r="N92" i="5" s="1"/>
  <c r="N108" i="5" s="1"/>
  <c r="N124" i="5" s="1"/>
  <c r="N47" i="5"/>
  <c r="N63" i="5" s="1"/>
  <c r="N49" i="5"/>
  <c r="N65" i="5" s="1"/>
  <c r="J52" i="5"/>
  <c r="L52" i="5" s="1"/>
  <c r="J278" i="5"/>
  <c r="J53" i="5"/>
  <c r="L53" i="5" s="1"/>
  <c r="J271" i="5"/>
  <c r="L271" i="5" s="1"/>
  <c r="J275" i="5"/>
  <c r="L275" i="5" s="1"/>
  <c r="J279" i="5"/>
  <c r="L279" i="5" s="1"/>
  <c r="L332" i="5"/>
  <c r="L316" i="5"/>
  <c r="J281" i="5"/>
  <c r="L281" i="5" s="1"/>
  <c r="J340" i="5"/>
  <c r="L340" i="5" s="1"/>
  <c r="J347" i="5"/>
  <c r="L347" i="5" s="1"/>
  <c r="L44" i="5"/>
  <c r="J47" i="5"/>
  <c r="L47" i="5" s="1"/>
  <c r="J54" i="5"/>
  <c r="L54" i="5" s="1"/>
  <c r="J344" i="5"/>
  <c r="L344" i="5" s="1"/>
  <c r="L33" i="5"/>
  <c r="J276" i="5"/>
  <c r="L276" i="5" s="1"/>
  <c r="L278" i="5"/>
  <c r="J280" i="5"/>
  <c r="L280" i="5" s="1"/>
  <c r="L282" i="5"/>
  <c r="J273" i="5"/>
  <c r="L273" i="5" s="1"/>
  <c r="J277" i="5"/>
  <c r="L277" i="5" s="1"/>
  <c r="J45" i="5"/>
  <c r="L45" i="5" s="1"/>
  <c r="J43" i="5"/>
  <c r="L43" i="5" s="1"/>
  <c r="J336" i="5"/>
  <c r="L336" i="5" s="1"/>
  <c r="K256" i="4"/>
  <c r="M256" i="4" s="1"/>
  <c r="K260" i="4"/>
  <c r="M260" i="4" s="1"/>
  <c r="K264" i="4"/>
  <c r="M264" i="4" s="1"/>
  <c r="K252" i="4"/>
  <c r="M252" i="4" s="1"/>
  <c r="K267" i="4"/>
  <c r="I86" i="5"/>
  <c r="K180" i="5"/>
  <c r="K196" i="5"/>
  <c r="K212" i="5" s="1"/>
  <c r="K228" i="5" s="1"/>
  <c r="K244" i="5" s="1"/>
  <c r="K171" i="5"/>
  <c r="K187" i="5"/>
  <c r="K203" i="5" s="1"/>
  <c r="K219" i="5" s="1"/>
  <c r="K235" i="5" s="1"/>
  <c r="M79" i="5"/>
  <c r="K176" i="5"/>
  <c r="K192" i="5"/>
  <c r="K208" i="5" s="1"/>
  <c r="K224" i="5" s="1"/>
  <c r="K240" i="5" s="1"/>
  <c r="J65" i="5"/>
  <c r="L65" i="5" s="1"/>
  <c r="I81" i="5"/>
  <c r="I114" i="5"/>
  <c r="I83" i="5"/>
  <c r="K175" i="5"/>
  <c r="K191" i="5"/>
  <c r="K207" i="5" s="1"/>
  <c r="K223" i="5" s="1"/>
  <c r="K239" i="5" s="1"/>
  <c r="K181" i="5"/>
  <c r="K197" i="5"/>
  <c r="K213" i="5" s="1"/>
  <c r="K229" i="5" s="1"/>
  <c r="K245" i="5" s="1"/>
  <c r="K174" i="5"/>
  <c r="K190" i="5"/>
  <c r="K206" i="5" s="1"/>
  <c r="K222" i="5" s="1"/>
  <c r="K238" i="5" s="1"/>
  <c r="J64" i="5"/>
  <c r="L48" i="5"/>
  <c r="N61" i="5"/>
  <c r="M77" i="5"/>
  <c r="N59" i="5"/>
  <c r="M75" i="5"/>
  <c r="K172" i="5"/>
  <c r="K188" i="5"/>
  <c r="K204" i="5" s="1"/>
  <c r="K220" i="5" s="1"/>
  <c r="K236" i="5" s="1"/>
  <c r="I110" i="5"/>
  <c r="I79" i="5"/>
  <c r="K177" i="5"/>
  <c r="K193" i="5"/>
  <c r="K209" i="5" s="1"/>
  <c r="K225" i="5" s="1"/>
  <c r="K241" i="5" s="1"/>
  <c r="I85" i="5"/>
  <c r="K182" i="5"/>
  <c r="K198" i="5"/>
  <c r="K214" i="5" s="1"/>
  <c r="K230" i="5" s="1"/>
  <c r="K246" i="5" s="1"/>
  <c r="I75" i="5"/>
  <c r="M140" i="5"/>
  <c r="K173" i="5"/>
  <c r="K189" i="5"/>
  <c r="K205" i="5" s="1"/>
  <c r="K221" i="5" s="1"/>
  <c r="K237" i="5" s="1"/>
  <c r="M146" i="5"/>
  <c r="I84" i="5"/>
  <c r="I87" i="5"/>
  <c r="K179" i="5"/>
  <c r="K195" i="5"/>
  <c r="K211" i="5" s="1"/>
  <c r="K227" i="5" s="1"/>
  <c r="K243" i="5" s="1"/>
  <c r="K183" i="5"/>
  <c r="K199" i="5"/>
  <c r="K215" i="5" s="1"/>
  <c r="K231" i="5" s="1"/>
  <c r="K247" i="5" s="1"/>
  <c r="K178" i="5"/>
  <c r="K194" i="5"/>
  <c r="K210" i="5" s="1"/>
  <c r="K226" i="5" s="1"/>
  <c r="K242" i="5" s="1"/>
  <c r="J51" i="5"/>
  <c r="L51" i="5" s="1"/>
  <c r="I77" i="5"/>
  <c r="I112" i="5"/>
  <c r="J269" i="5"/>
  <c r="L269" i="5" s="1"/>
  <c r="L28" i="5"/>
  <c r="L32" i="5"/>
  <c r="L37" i="5"/>
  <c r="L39" i="5"/>
  <c r="J46" i="5"/>
  <c r="L46" i="5" s="1"/>
  <c r="N46" i="5"/>
  <c r="N62" i="5" s="1"/>
  <c r="N78" i="5" s="1"/>
  <c r="N94" i="5" s="1"/>
  <c r="N110" i="5" s="1"/>
  <c r="J50" i="5"/>
  <c r="L50" i="5" s="1"/>
  <c r="N50" i="5"/>
  <c r="N66" i="5" s="1"/>
  <c r="N82" i="5" s="1"/>
  <c r="N98" i="5" s="1"/>
  <c r="N114" i="5" s="1"/>
  <c r="N130" i="5" s="1"/>
  <c r="J60" i="5"/>
  <c r="L60" i="5" s="1"/>
  <c r="N64" i="5"/>
  <c r="N80" i="5" s="1"/>
  <c r="N96" i="5" s="1"/>
  <c r="N112" i="5" s="1"/>
  <c r="M128" i="5"/>
  <c r="M81" i="5"/>
  <c r="I108" i="5"/>
  <c r="M126" i="5"/>
  <c r="L56" i="5"/>
  <c r="I72" i="5"/>
  <c r="I355" i="5"/>
  <c r="J339" i="5"/>
  <c r="L339" i="5" s="1"/>
  <c r="I359" i="5"/>
  <c r="J343" i="5"/>
  <c r="L343" i="5" s="1"/>
  <c r="J346" i="5"/>
  <c r="L346" i="5" s="1"/>
  <c r="L330" i="5"/>
  <c r="I379" i="5"/>
  <c r="I351" i="5"/>
  <c r="J335" i="5"/>
  <c r="L335" i="5" s="1"/>
  <c r="I398" i="5"/>
  <c r="I402" i="5"/>
  <c r="I406" i="5"/>
  <c r="I394" i="5"/>
  <c r="I284" i="5"/>
  <c r="I285" i="5"/>
  <c r="I286" i="5"/>
  <c r="I287" i="5"/>
  <c r="I288" i="5"/>
  <c r="I289" i="5"/>
  <c r="I290" i="5"/>
  <c r="I291" i="5"/>
  <c r="I292" i="5"/>
  <c r="I293" i="5"/>
  <c r="I294" i="5"/>
  <c r="I295" i="5"/>
  <c r="I296" i="5"/>
  <c r="I297" i="5"/>
  <c r="I298" i="5"/>
  <c r="J298" i="5" s="1"/>
  <c r="L298" i="5" s="1"/>
  <c r="I397" i="5"/>
  <c r="J334" i="5"/>
  <c r="L334" i="5" s="1"/>
  <c r="I401" i="5"/>
  <c r="J338" i="5"/>
  <c r="L338" i="5" s="1"/>
  <c r="I405" i="5"/>
  <c r="J342" i="5"/>
  <c r="L342" i="5" s="1"/>
  <c r="I393" i="5"/>
  <c r="I396" i="5"/>
  <c r="J333" i="5"/>
  <c r="I400" i="5"/>
  <c r="J337" i="5"/>
  <c r="I404" i="5"/>
  <c r="J341" i="5"/>
  <c r="I392" i="5"/>
  <c r="J345" i="5"/>
  <c r="J348" i="5"/>
  <c r="L348" i="5" s="1"/>
  <c r="J352" i="5"/>
  <c r="L352" i="5" s="1"/>
  <c r="J356" i="5"/>
  <c r="L356" i="5" s="1"/>
  <c r="L177" i="4"/>
  <c r="L193" i="4"/>
  <c r="L209" i="4" s="1"/>
  <c r="L225" i="4" s="1"/>
  <c r="J108" i="4"/>
  <c r="L184" i="4"/>
  <c r="L200" i="4"/>
  <c r="L216" i="4" s="1"/>
  <c r="L232" i="4" s="1"/>
  <c r="L187" i="4"/>
  <c r="L203" i="4" s="1"/>
  <c r="L219" i="4" s="1"/>
  <c r="L171" i="4"/>
  <c r="J79" i="4"/>
  <c r="J112" i="4"/>
  <c r="L196" i="4"/>
  <c r="L212" i="4" s="1"/>
  <c r="L228" i="4" s="1"/>
  <c r="L180" i="4"/>
  <c r="L191" i="4"/>
  <c r="L207" i="4" s="1"/>
  <c r="L223" i="4" s="1"/>
  <c r="L175" i="4"/>
  <c r="L192" i="4"/>
  <c r="L208" i="4" s="1"/>
  <c r="L224" i="4" s="1"/>
  <c r="L176" i="4"/>
  <c r="L189" i="4"/>
  <c r="L205" i="4" s="1"/>
  <c r="L221" i="4" s="1"/>
  <c r="L173" i="4"/>
  <c r="N90" i="4"/>
  <c r="O74" i="4"/>
  <c r="L172" i="4"/>
  <c r="L188" i="4"/>
  <c r="L204" i="4" s="1"/>
  <c r="L220" i="4" s="1"/>
  <c r="N94" i="4"/>
  <c r="L25" i="4"/>
  <c r="Q30" i="4"/>
  <c r="O46" i="4"/>
  <c r="O62" i="4" s="1"/>
  <c r="O78" i="4" s="1"/>
  <c r="K44" i="4"/>
  <c r="M44" i="4" s="1"/>
  <c r="K49" i="4"/>
  <c r="M49" i="4" s="1"/>
  <c r="L182" i="4"/>
  <c r="L198" i="4"/>
  <c r="L214" i="4" s="1"/>
  <c r="L230" i="4" s="1"/>
  <c r="J68" i="4"/>
  <c r="J72" i="4"/>
  <c r="J90" i="4"/>
  <c r="K46" i="4"/>
  <c r="M46" i="4" s="1"/>
  <c r="M30" i="4"/>
  <c r="K50" i="4"/>
  <c r="M50" i="4" s="1"/>
  <c r="M34" i="4"/>
  <c r="K48" i="4"/>
  <c r="M48" i="4" s="1"/>
  <c r="O43" i="4"/>
  <c r="K45" i="4"/>
  <c r="M45" i="4" s="1"/>
  <c r="N96" i="4"/>
  <c r="L178" i="4"/>
  <c r="L194" i="4"/>
  <c r="L210" i="4" s="1"/>
  <c r="L226" i="4" s="1"/>
  <c r="K51" i="4"/>
  <c r="M51" i="4" s="1"/>
  <c r="K53" i="4"/>
  <c r="M53" i="4" s="1"/>
  <c r="K55" i="4"/>
  <c r="M55" i="4" s="1"/>
  <c r="J59" i="4"/>
  <c r="N79" i="4"/>
  <c r="J69" i="4"/>
  <c r="J82" i="4"/>
  <c r="M26" i="4"/>
  <c r="N26" i="4" s="1"/>
  <c r="P26" i="4" s="1"/>
  <c r="N92" i="4"/>
  <c r="L174" i="4"/>
  <c r="L190" i="4"/>
  <c r="L206" i="4" s="1"/>
  <c r="L222" i="4" s="1"/>
  <c r="K47" i="4"/>
  <c r="M47" i="4" s="1"/>
  <c r="L195" i="4"/>
  <c r="L211" i="4" s="1"/>
  <c r="L227" i="4" s="1"/>
  <c r="L179" i="4"/>
  <c r="L199" i="4"/>
  <c r="L215" i="4" s="1"/>
  <c r="L231" i="4" s="1"/>
  <c r="L183" i="4"/>
  <c r="N59" i="4"/>
  <c r="J70" i="4"/>
  <c r="J78" i="4"/>
  <c r="J83" i="4"/>
  <c r="J87" i="4"/>
  <c r="J287" i="4"/>
  <c r="J291" i="4"/>
  <c r="J301" i="4"/>
  <c r="J61" i="4"/>
  <c r="N61" i="4"/>
  <c r="J65" i="4"/>
  <c r="N65" i="4"/>
  <c r="M237" i="4"/>
  <c r="K253" i="4"/>
  <c r="M253" i="4" s="1"/>
  <c r="M241" i="4"/>
  <c r="K257" i="4"/>
  <c r="M257" i="4" s="1"/>
  <c r="M245" i="4"/>
  <c r="K261" i="4"/>
  <c r="M261" i="4" s="1"/>
  <c r="J295" i="4"/>
  <c r="J305" i="4"/>
  <c r="O50" i="4"/>
  <c r="O66" i="4" s="1"/>
  <c r="J309" i="4"/>
  <c r="K255" i="4"/>
  <c r="M255" i="4" s="1"/>
  <c r="K259" i="4"/>
  <c r="M259" i="4" s="1"/>
  <c r="K263" i="4"/>
  <c r="M263" i="4" s="1"/>
  <c r="K265" i="4"/>
  <c r="M265" i="4" s="1"/>
  <c r="J286" i="4"/>
  <c r="J290" i="4"/>
  <c r="J294" i="4"/>
  <c r="K254" i="4"/>
  <c r="M254" i="4" s="1"/>
  <c r="K258" i="4"/>
  <c r="M258" i="4" s="1"/>
  <c r="K262" i="4"/>
  <c r="M262" i="4" s="1"/>
  <c r="J202" i="4"/>
  <c r="K186" i="4"/>
  <c r="K272" i="4"/>
  <c r="M272" i="4" s="1"/>
  <c r="K276" i="4"/>
  <c r="M276" i="4" s="1"/>
  <c r="J296" i="4"/>
  <c r="K280" i="4"/>
  <c r="M280" i="4" s="1"/>
  <c r="K266" i="4"/>
  <c r="M266" i="4" s="1"/>
  <c r="J284" i="4"/>
  <c r="J288" i="4"/>
  <c r="J292" i="4"/>
  <c r="J281" i="4"/>
  <c r="J282" i="4"/>
  <c r="J283" i="4"/>
  <c r="O233" i="1"/>
  <c r="O234" i="1"/>
  <c r="O235" i="1"/>
  <c r="O236" i="1"/>
  <c r="O237" i="1"/>
  <c r="Q234" i="1"/>
  <c r="Q233" i="1"/>
  <c r="M247" i="1"/>
  <c r="J249" i="1"/>
  <c r="J264" i="1" s="1"/>
  <c r="J280" i="1" s="1"/>
  <c r="J296" i="1" s="1"/>
  <c r="J312" i="1" s="1"/>
  <c r="J328" i="1" s="1"/>
  <c r="J344" i="1" s="1"/>
  <c r="J360" i="1" s="1"/>
  <c r="N249" i="1"/>
  <c r="P249" i="1"/>
  <c r="P264" i="1" s="1"/>
  <c r="J250" i="1"/>
  <c r="J265" i="1" s="1"/>
  <c r="N250" i="1"/>
  <c r="N265" i="1" s="1"/>
  <c r="N281" i="1" s="1"/>
  <c r="N297" i="1" s="1"/>
  <c r="N313" i="1" s="1"/>
  <c r="N329" i="1" s="1"/>
  <c r="J251" i="1"/>
  <c r="J266" i="1" s="1"/>
  <c r="J282" i="1" s="1"/>
  <c r="J298" i="1" s="1"/>
  <c r="J314" i="1" s="1"/>
  <c r="N251" i="1"/>
  <c r="N266" i="1" s="1"/>
  <c r="N282" i="1" s="1"/>
  <c r="N298" i="1" s="1"/>
  <c r="N314" i="1" s="1"/>
  <c r="N330" i="1" s="1"/>
  <c r="N346" i="1" s="1"/>
  <c r="N362" i="1" s="1"/>
  <c r="J252" i="1"/>
  <c r="J267" i="1" s="1"/>
  <c r="J283" i="1" s="1"/>
  <c r="J299" i="1" s="1"/>
  <c r="J315" i="1" s="1"/>
  <c r="J331" i="1" s="1"/>
  <c r="J347" i="1" s="1"/>
  <c r="J363" i="1" s="1"/>
  <c r="N252" i="1"/>
  <c r="N267" i="1" s="1"/>
  <c r="N283" i="1" s="1"/>
  <c r="N299" i="1" s="1"/>
  <c r="N315" i="1" s="1"/>
  <c r="N331" i="1" s="1"/>
  <c r="J253" i="1"/>
  <c r="J268" i="1" s="1"/>
  <c r="J284" i="1" s="1"/>
  <c r="J300" i="1" s="1"/>
  <c r="J316" i="1" s="1"/>
  <c r="J332" i="1" s="1"/>
  <c r="N253" i="1"/>
  <c r="P253" i="1"/>
  <c r="J254" i="1"/>
  <c r="J269" i="1" s="1"/>
  <c r="J285" i="1" s="1"/>
  <c r="J301" i="1" s="1"/>
  <c r="J317" i="1" s="1"/>
  <c r="J333" i="1" s="1"/>
  <c r="J349" i="1" s="1"/>
  <c r="J365" i="1" s="1"/>
  <c r="N254" i="1"/>
  <c r="O254" i="1" s="1"/>
  <c r="P254" i="1"/>
  <c r="J255" i="1"/>
  <c r="J270" i="1" s="1"/>
  <c r="J286" i="1" s="1"/>
  <c r="J302" i="1" s="1"/>
  <c r="J318" i="1" s="1"/>
  <c r="J334" i="1" s="1"/>
  <c r="J350" i="1" s="1"/>
  <c r="J366" i="1" s="1"/>
  <c r="N255" i="1"/>
  <c r="P255" i="1"/>
  <c r="J256" i="1"/>
  <c r="J271" i="1" s="1"/>
  <c r="J287" i="1" s="1"/>
  <c r="J303" i="1" s="1"/>
  <c r="J319" i="1" s="1"/>
  <c r="J335" i="1" s="1"/>
  <c r="J351" i="1" s="1"/>
  <c r="J367" i="1" s="1"/>
  <c r="N256" i="1"/>
  <c r="O256" i="1" s="1"/>
  <c r="Q256" i="1" s="1"/>
  <c r="P256" i="1"/>
  <c r="J257" i="1"/>
  <c r="J272" i="1" s="1"/>
  <c r="J288" i="1" s="1"/>
  <c r="J304" i="1" s="1"/>
  <c r="J320" i="1" s="1"/>
  <c r="J336" i="1" s="1"/>
  <c r="J352" i="1" s="1"/>
  <c r="J368" i="1" s="1"/>
  <c r="N257" i="1"/>
  <c r="O257" i="1" s="1"/>
  <c r="Q257" i="1" s="1"/>
  <c r="P257" i="1"/>
  <c r="J258" i="1"/>
  <c r="J273" i="1" s="1"/>
  <c r="J289" i="1" s="1"/>
  <c r="J305" i="1" s="1"/>
  <c r="J321" i="1" s="1"/>
  <c r="N258" i="1"/>
  <c r="O258" i="1" s="1"/>
  <c r="Q258" i="1" s="1"/>
  <c r="P258" i="1"/>
  <c r="J259" i="1"/>
  <c r="J274" i="1" s="1"/>
  <c r="J290" i="1" s="1"/>
  <c r="N259" i="1"/>
  <c r="O259" i="1" s="1"/>
  <c r="P259" i="1"/>
  <c r="J260" i="1"/>
  <c r="J275" i="1" s="1"/>
  <c r="J291" i="1" s="1"/>
  <c r="J307" i="1" s="1"/>
  <c r="J323" i="1" s="1"/>
  <c r="J339" i="1" s="1"/>
  <c r="J355" i="1" s="1"/>
  <c r="J371" i="1" s="1"/>
  <c r="N260" i="1"/>
  <c r="O260" i="1" s="1"/>
  <c r="P260" i="1"/>
  <c r="J261" i="1"/>
  <c r="J276" i="1" s="1"/>
  <c r="J292" i="1" s="1"/>
  <c r="J308" i="1" s="1"/>
  <c r="J324" i="1" s="1"/>
  <c r="J340" i="1" s="1"/>
  <c r="J356" i="1" s="1"/>
  <c r="J372" i="1" s="1"/>
  <c r="N261" i="1"/>
  <c r="P261" i="1"/>
  <c r="N48" i="1"/>
  <c r="N65" i="1" s="1"/>
  <c r="N82" i="1" s="1"/>
  <c r="N99" i="1" s="1"/>
  <c r="N116" i="1" s="1"/>
  <c r="N133" i="1" s="1"/>
  <c r="N150" i="1" s="1"/>
  <c r="N167" i="1" s="1"/>
  <c r="N184" i="1" s="1"/>
  <c r="N201" i="1" s="1"/>
  <c r="N218" i="1" s="1"/>
  <c r="P48" i="1"/>
  <c r="P65" i="1" s="1"/>
  <c r="P82" i="1" s="1"/>
  <c r="P99" i="1" s="1"/>
  <c r="P116" i="1" s="1"/>
  <c r="P133" i="1" s="1"/>
  <c r="P150" i="1" s="1"/>
  <c r="P167" i="1" s="1"/>
  <c r="P184" i="1" s="1"/>
  <c r="P201" i="1" s="1"/>
  <c r="P218" i="1" s="1"/>
  <c r="N49" i="1"/>
  <c r="N66" i="1" s="1"/>
  <c r="N83" i="1" s="1"/>
  <c r="N100" i="1" s="1"/>
  <c r="P49" i="1"/>
  <c r="P66" i="1"/>
  <c r="P83" i="1" s="1"/>
  <c r="P100" i="1" s="1"/>
  <c r="P117" i="1" s="1"/>
  <c r="P134" i="1" s="1"/>
  <c r="P151" i="1" s="1"/>
  <c r="P168" i="1" s="1"/>
  <c r="P185" i="1" s="1"/>
  <c r="P202" i="1" s="1"/>
  <c r="P219" i="1" s="1"/>
  <c r="N50" i="1"/>
  <c r="N67" i="1" s="1"/>
  <c r="P50" i="1"/>
  <c r="P67" i="1"/>
  <c r="P84" i="1" s="1"/>
  <c r="P101" i="1" s="1"/>
  <c r="P118" i="1" s="1"/>
  <c r="P135" i="1" s="1"/>
  <c r="P152" i="1" s="1"/>
  <c r="P169" i="1" s="1"/>
  <c r="P186" i="1" s="1"/>
  <c r="P203" i="1" s="1"/>
  <c r="P220" i="1" s="1"/>
  <c r="N51" i="1"/>
  <c r="N68" i="1" s="1"/>
  <c r="P51" i="1"/>
  <c r="P68" i="1" s="1"/>
  <c r="P85" i="1" s="1"/>
  <c r="P102" i="1" s="1"/>
  <c r="P119" i="1" s="1"/>
  <c r="P136" i="1" s="1"/>
  <c r="P153" i="1" s="1"/>
  <c r="P170" i="1" s="1"/>
  <c r="P187" i="1" s="1"/>
  <c r="P204" i="1" s="1"/>
  <c r="P221" i="1" s="1"/>
  <c r="N52" i="1"/>
  <c r="N69" i="1" s="1"/>
  <c r="N86" i="1" s="1"/>
  <c r="P52" i="1"/>
  <c r="P69" i="1" s="1"/>
  <c r="P86" i="1" s="1"/>
  <c r="P103" i="1" s="1"/>
  <c r="P120" i="1" s="1"/>
  <c r="P137" i="1" s="1"/>
  <c r="P154" i="1" s="1"/>
  <c r="P171" i="1" s="1"/>
  <c r="P188" i="1" s="1"/>
  <c r="P205" i="1" s="1"/>
  <c r="P222" i="1" s="1"/>
  <c r="N53" i="1"/>
  <c r="N70" i="1" s="1"/>
  <c r="N87" i="1" s="1"/>
  <c r="P53" i="1"/>
  <c r="P70" i="1"/>
  <c r="P87" i="1" s="1"/>
  <c r="P104" i="1" s="1"/>
  <c r="P121" i="1" s="1"/>
  <c r="P138" i="1" s="1"/>
  <c r="P155" i="1" s="1"/>
  <c r="P172" i="1" s="1"/>
  <c r="P189" i="1" s="1"/>
  <c r="P206" i="1" s="1"/>
  <c r="P223" i="1" s="1"/>
  <c r="N54" i="1"/>
  <c r="N71" i="1" s="1"/>
  <c r="N88" i="1" s="1"/>
  <c r="N105" i="1" s="1"/>
  <c r="N122" i="1" s="1"/>
  <c r="P54" i="1"/>
  <c r="P71" i="1" s="1"/>
  <c r="P88" i="1" s="1"/>
  <c r="P105" i="1" s="1"/>
  <c r="P122" i="1" s="1"/>
  <c r="P139" i="1" s="1"/>
  <c r="P156" i="1" s="1"/>
  <c r="P173" i="1" s="1"/>
  <c r="P190" i="1" s="1"/>
  <c r="P207" i="1" s="1"/>
  <c r="P224" i="1" s="1"/>
  <c r="N55" i="1"/>
  <c r="O55" i="1" s="1"/>
  <c r="P55" i="1"/>
  <c r="P72" i="1" s="1"/>
  <c r="P89" i="1" s="1"/>
  <c r="P106" i="1" s="1"/>
  <c r="P123" i="1" s="1"/>
  <c r="P140" i="1" s="1"/>
  <c r="P157" i="1" s="1"/>
  <c r="P174" i="1" s="1"/>
  <c r="P191" i="1" s="1"/>
  <c r="P208" i="1" s="1"/>
  <c r="P225" i="1" s="1"/>
  <c r="N56" i="1"/>
  <c r="O56" i="1" s="1"/>
  <c r="P56" i="1"/>
  <c r="P73" i="1" s="1"/>
  <c r="P90" i="1" s="1"/>
  <c r="P107" i="1" s="1"/>
  <c r="P124" i="1" s="1"/>
  <c r="P141" i="1" s="1"/>
  <c r="P158" i="1" s="1"/>
  <c r="P175" i="1" s="1"/>
  <c r="P192" i="1" s="1"/>
  <c r="P209" i="1" s="1"/>
  <c r="P226" i="1" s="1"/>
  <c r="N57" i="1"/>
  <c r="O57" i="1" s="1"/>
  <c r="P57" i="1"/>
  <c r="P74" i="1" s="1"/>
  <c r="P91" i="1" s="1"/>
  <c r="P108" i="1" s="1"/>
  <c r="P125" i="1" s="1"/>
  <c r="P142" i="1" s="1"/>
  <c r="P159" i="1" s="1"/>
  <c r="P176" i="1" s="1"/>
  <c r="P193" i="1" s="1"/>
  <c r="P210" i="1" s="1"/>
  <c r="P227" i="1" s="1"/>
  <c r="N58" i="1"/>
  <c r="O58" i="1" s="1"/>
  <c r="Q58" i="1" s="1"/>
  <c r="P58" i="1"/>
  <c r="P75" i="1" s="1"/>
  <c r="P92" i="1" s="1"/>
  <c r="P109" i="1" s="1"/>
  <c r="P126" i="1" s="1"/>
  <c r="P143" i="1" s="1"/>
  <c r="P160" i="1" s="1"/>
  <c r="P177" i="1" s="1"/>
  <c r="P194" i="1" s="1"/>
  <c r="P211" i="1" s="1"/>
  <c r="P228" i="1" s="1"/>
  <c r="N59" i="1"/>
  <c r="O59" i="1" s="1"/>
  <c r="P59" i="1"/>
  <c r="P76" i="1" s="1"/>
  <c r="P93" i="1" s="1"/>
  <c r="P110" i="1" s="1"/>
  <c r="P127" i="1" s="1"/>
  <c r="P144" i="1" s="1"/>
  <c r="P161" i="1" s="1"/>
  <c r="P178" i="1" s="1"/>
  <c r="P195" i="1" s="1"/>
  <c r="P212" i="1" s="1"/>
  <c r="P229" i="1" s="1"/>
  <c r="N60" i="1"/>
  <c r="N77" i="1" s="1"/>
  <c r="N94" i="1" s="1"/>
  <c r="P60" i="1"/>
  <c r="P77" i="1" s="1"/>
  <c r="P94" i="1" s="1"/>
  <c r="P111" i="1" s="1"/>
  <c r="P128" i="1" s="1"/>
  <c r="P145" i="1" s="1"/>
  <c r="P162" i="1" s="1"/>
  <c r="P179" i="1" s="1"/>
  <c r="P196" i="1" s="1"/>
  <c r="P213" i="1" s="1"/>
  <c r="P230" i="1" s="1"/>
  <c r="J48" i="1"/>
  <c r="J65" i="1" s="1"/>
  <c r="L48" i="1"/>
  <c r="L65" i="1" s="1"/>
  <c r="L82" i="1" s="1"/>
  <c r="L99" i="1" s="1"/>
  <c r="L116" i="1" s="1"/>
  <c r="L133" i="1" s="1"/>
  <c r="L150" i="1" s="1"/>
  <c r="L167" i="1" s="1"/>
  <c r="L184" i="1" s="1"/>
  <c r="L201" i="1" s="1"/>
  <c r="L218" i="1" s="1"/>
  <c r="J49" i="1"/>
  <c r="J66" i="1" s="1"/>
  <c r="L49" i="1"/>
  <c r="L66" i="1" s="1"/>
  <c r="L83" i="1" s="1"/>
  <c r="L100" i="1" s="1"/>
  <c r="L117" i="1" s="1"/>
  <c r="L134" i="1" s="1"/>
  <c r="L151" i="1" s="1"/>
  <c r="L168" i="1" s="1"/>
  <c r="L185" i="1" s="1"/>
  <c r="L202" i="1" s="1"/>
  <c r="L219" i="1" s="1"/>
  <c r="J50" i="1"/>
  <c r="J67" i="1" s="1"/>
  <c r="L50" i="1"/>
  <c r="L67" i="1" s="1"/>
  <c r="L84" i="1" s="1"/>
  <c r="L101" i="1" s="1"/>
  <c r="L118" i="1" s="1"/>
  <c r="L135" i="1" s="1"/>
  <c r="L152" i="1" s="1"/>
  <c r="L169" i="1" s="1"/>
  <c r="L186" i="1" s="1"/>
  <c r="L203" i="1" s="1"/>
  <c r="L220" i="1" s="1"/>
  <c r="J51" i="1"/>
  <c r="J68" i="1" s="1"/>
  <c r="J85" i="1" s="1"/>
  <c r="L51" i="1"/>
  <c r="L68" i="1"/>
  <c r="L85" i="1" s="1"/>
  <c r="L102" i="1" s="1"/>
  <c r="L119" i="1" s="1"/>
  <c r="L136" i="1" s="1"/>
  <c r="L153" i="1" s="1"/>
  <c r="L170" i="1" s="1"/>
  <c r="L187" i="1" s="1"/>
  <c r="L204" i="1" s="1"/>
  <c r="L221" i="1" s="1"/>
  <c r="J52" i="1"/>
  <c r="J69" i="1" s="1"/>
  <c r="L52" i="1"/>
  <c r="L69" i="1"/>
  <c r="L86" i="1" s="1"/>
  <c r="L103" i="1" s="1"/>
  <c r="L120" i="1" s="1"/>
  <c r="L137" i="1" s="1"/>
  <c r="L154" i="1" s="1"/>
  <c r="L171" i="1" s="1"/>
  <c r="L188" i="1" s="1"/>
  <c r="L205" i="1" s="1"/>
  <c r="L222" i="1" s="1"/>
  <c r="J53" i="1"/>
  <c r="J70" i="1" s="1"/>
  <c r="L53" i="1"/>
  <c r="L70" i="1" s="1"/>
  <c r="L87" i="1" s="1"/>
  <c r="L104" i="1" s="1"/>
  <c r="L121" i="1" s="1"/>
  <c r="L138" i="1" s="1"/>
  <c r="L155" i="1" s="1"/>
  <c r="L172" i="1" s="1"/>
  <c r="L189" i="1" s="1"/>
  <c r="J54" i="1"/>
  <c r="J71" i="1" s="1"/>
  <c r="L54" i="1"/>
  <c r="L71" i="1" s="1"/>
  <c r="L88" i="1" s="1"/>
  <c r="L105" i="1" s="1"/>
  <c r="L122" i="1" s="1"/>
  <c r="L139" i="1" s="1"/>
  <c r="L156" i="1" s="1"/>
  <c r="L173" i="1" s="1"/>
  <c r="L190" i="1" s="1"/>
  <c r="J55" i="1"/>
  <c r="J72" i="1" s="1"/>
  <c r="J89" i="1" s="1"/>
  <c r="L55" i="1"/>
  <c r="L72" i="1" s="1"/>
  <c r="L89" i="1" s="1"/>
  <c r="L106" i="1" s="1"/>
  <c r="L123" i="1" s="1"/>
  <c r="L140" i="1" s="1"/>
  <c r="L157" i="1" s="1"/>
  <c r="L174" i="1" s="1"/>
  <c r="L191" i="1" s="1"/>
  <c r="L208" i="1" s="1"/>
  <c r="L225" i="1" s="1"/>
  <c r="J56" i="1"/>
  <c r="J73" i="1" s="1"/>
  <c r="J90" i="1" s="1"/>
  <c r="J107" i="1" s="1"/>
  <c r="L56" i="1"/>
  <c r="L73" i="1" s="1"/>
  <c r="L90" i="1" s="1"/>
  <c r="L107" i="1" s="1"/>
  <c r="L124" i="1" s="1"/>
  <c r="L141" i="1" s="1"/>
  <c r="L158" i="1" s="1"/>
  <c r="L175" i="1" s="1"/>
  <c r="L192" i="1" s="1"/>
  <c r="L209" i="1" s="1"/>
  <c r="L226" i="1" s="1"/>
  <c r="J57" i="1"/>
  <c r="J74" i="1" s="1"/>
  <c r="J91" i="1" s="1"/>
  <c r="L57" i="1"/>
  <c r="L74" i="1" s="1"/>
  <c r="L91" i="1" s="1"/>
  <c r="L108" i="1" s="1"/>
  <c r="L125" i="1" s="1"/>
  <c r="L142" i="1" s="1"/>
  <c r="L159" i="1" s="1"/>
  <c r="L176" i="1" s="1"/>
  <c r="L193" i="1" s="1"/>
  <c r="L210" i="1" s="1"/>
  <c r="L227" i="1" s="1"/>
  <c r="J58" i="1"/>
  <c r="J75" i="1"/>
  <c r="J92" i="1" s="1"/>
  <c r="L58" i="1"/>
  <c r="L75" i="1" s="1"/>
  <c r="L92" i="1" s="1"/>
  <c r="L109" i="1" s="1"/>
  <c r="L126" i="1" s="1"/>
  <c r="L143" i="1" s="1"/>
  <c r="L160" i="1" s="1"/>
  <c r="L177" i="1" s="1"/>
  <c r="L194" i="1" s="1"/>
  <c r="L211" i="1" s="1"/>
  <c r="L228" i="1" s="1"/>
  <c r="J59" i="1"/>
  <c r="J76" i="1" s="1"/>
  <c r="J93" i="1" s="1"/>
  <c r="L59" i="1"/>
  <c r="L76" i="1" s="1"/>
  <c r="L93" i="1" s="1"/>
  <c r="L110" i="1" s="1"/>
  <c r="L127" i="1" s="1"/>
  <c r="L144" i="1" s="1"/>
  <c r="L161" i="1" s="1"/>
  <c r="L178" i="1" s="1"/>
  <c r="L195" i="1" s="1"/>
  <c r="L212" i="1" s="1"/>
  <c r="L229" i="1" s="1"/>
  <c r="J60" i="1"/>
  <c r="K60" i="1" s="1"/>
  <c r="M60" i="1" s="1"/>
  <c r="L60" i="1"/>
  <c r="L77" i="1" s="1"/>
  <c r="L94" i="1" s="1"/>
  <c r="L111" i="1" s="1"/>
  <c r="L128" i="1" s="1"/>
  <c r="L145" i="1" s="1"/>
  <c r="L162" i="1" s="1"/>
  <c r="L179" i="1" s="1"/>
  <c r="L196" i="1" s="1"/>
  <c r="L213" i="1" s="1"/>
  <c r="N248" i="1"/>
  <c r="O248" i="1" s="1"/>
  <c r="P248" i="1"/>
  <c r="P263" i="1" s="1"/>
  <c r="J248" i="1"/>
  <c r="J263" i="1" s="1"/>
  <c r="J279" i="1" s="1"/>
  <c r="J295" i="1" s="1"/>
  <c r="J311" i="1" s="1"/>
  <c r="J327" i="1" s="1"/>
  <c r="J343" i="1" s="1"/>
  <c r="J359" i="1" s="1"/>
  <c r="N287" i="1"/>
  <c r="N303" i="1" s="1"/>
  <c r="N319" i="1" s="1"/>
  <c r="N335" i="1" s="1"/>
  <c r="N351" i="1" s="1"/>
  <c r="N367" i="1" s="1"/>
  <c r="N73" i="1"/>
  <c r="N90" i="1" s="1"/>
  <c r="N107" i="1" s="1"/>
  <c r="N124" i="1" s="1"/>
  <c r="N291" i="1"/>
  <c r="N307" i="1" s="1"/>
  <c r="N323" i="1" s="1"/>
  <c r="N339" i="1" s="1"/>
  <c r="N355" i="1" s="1"/>
  <c r="N371" i="1" s="1"/>
  <c r="N76" i="1"/>
  <c r="N93" i="1" s="1"/>
  <c r="N72" i="1"/>
  <c r="N89" i="1" s="1"/>
  <c r="J293" i="1"/>
  <c r="J309" i="1"/>
  <c r="N292" i="1"/>
  <c r="N308" i="1" s="1"/>
  <c r="N324" i="1" s="1"/>
  <c r="N340" i="1" s="1"/>
  <c r="N356" i="1" s="1"/>
  <c r="N372" i="1" s="1"/>
  <c r="O261" i="1"/>
  <c r="N290" i="1"/>
  <c r="N306" i="1" s="1"/>
  <c r="N322" i="1" s="1"/>
  <c r="N338" i="1" s="1"/>
  <c r="N354" i="1" s="1"/>
  <c r="N370" i="1" s="1"/>
  <c r="N288" i="1"/>
  <c r="N304" i="1" s="1"/>
  <c r="N320" i="1" s="1"/>
  <c r="N336" i="1" s="1"/>
  <c r="N352" i="1" s="1"/>
  <c r="N368" i="1" s="1"/>
  <c r="N286" i="1"/>
  <c r="N302" i="1" s="1"/>
  <c r="N318" i="1" s="1"/>
  <c r="N334" i="1" s="1"/>
  <c r="N350" i="1" s="1"/>
  <c r="N366" i="1" s="1"/>
  <c r="O255" i="1"/>
  <c r="Q255" i="1" s="1"/>
  <c r="N284" i="1"/>
  <c r="N300" i="1"/>
  <c r="N316" i="1" s="1"/>
  <c r="N332" i="1" s="1"/>
  <c r="N348" i="1" s="1"/>
  <c r="N364" i="1" s="1"/>
  <c r="O253" i="1"/>
  <c r="Q253" i="1" s="1"/>
  <c r="N293" i="1"/>
  <c r="N309" i="1" s="1"/>
  <c r="N325" i="1" s="1"/>
  <c r="N341" i="1" s="1"/>
  <c r="N357" i="1" s="1"/>
  <c r="N289" i="1"/>
  <c r="N305" i="1"/>
  <c r="N321" i="1" s="1"/>
  <c r="N337" i="1" s="1"/>
  <c r="N353" i="1" s="1"/>
  <c r="N369" i="1" s="1"/>
  <c r="N285" i="1"/>
  <c r="N301" i="1" s="1"/>
  <c r="N317" i="1" s="1"/>
  <c r="N333" i="1" s="1"/>
  <c r="N349" i="1" s="1"/>
  <c r="N365" i="1" s="1"/>
  <c r="K234" i="1"/>
  <c r="M234" i="1" s="1"/>
  <c r="K235" i="1"/>
  <c r="M235" i="1" s="1"/>
  <c r="K236" i="1"/>
  <c r="M236" i="1" s="1"/>
  <c r="K237" i="1"/>
  <c r="K252" i="1" s="1"/>
  <c r="M252" i="1" s="1"/>
  <c r="K238" i="1"/>
  <c r="M238" i="1" s="1"/>
  <c r="K242" i="1"/>
  <c r="K257" i="1" s="1"/>
  <c r="K243" i="1"/>
  <c r="K258" i="1"/>
  <c r="M258" i="1" s="1"/>
  <c r="K244" i="1"/>
  <c r="M244" i="1" s="1"/>
  <c r="K245" i="1"/>
  <c r="K246" i="1"/>
  <c r="K261" i="1"/>
  <c r="M261" i="1" s="1"/>
  <c r="K233" i="1"/>
  <c r="K248" i="1" s="1"/>
  <c r="O284" i="1"/>
  <c r="Q284" i="1" s="1"/>
  <c r="O292" i="1"/>
  <c r="O308" i="1" s="1"/>
  <c r="O324" i="1" s="1"/>
  <c r="O340" i="1" s="1"/>
  <c r="O356" i="1" s="1"/>
  <c r="O372" i="1" s="1"/>
  <c r="K293" i="1"/>
  <c r="O293" i="1"/>
  <c r="Q293" i="1" s="1"/>
  <c r="P47" i="1"/>
  <c r="P64" i="1" s="1"/>
  <c r="P81" i="1" s="1"/>
  <c r="P98" i="1" s="1"/>
  <c r="P115" i="1" s="1"/>
  <c r="P132" i="1" s="1"/>
  <c r="P149" i="1" s="1"/>
  <c r="P166" i="1" s="1"/>
  <c r="P183" i="1" s="1"/>
  <c r="P200" i="1" s="1"/>
  <c r="P217" i="1" s="1"/>
  <c r="N47" i="1"/>
  <c r="L47" i="1"/>
  <c r="L64" i="1" s="1"/>
  <c r="L81" i="1" s="1"/>
  <c r="L98" i="1" s="1"/>
  <c r="L115" i="1" s="1"/>
  <c r="L132" i="1" s="1"/>
  <c r="L149" i="1" s="1"/>
  <c r="L166" i="1" s="1"/>
  <c r="L183" i="1" s="1"/>
  <c r="L200" i="1" s="1"/>
  <c r="L217" i="1" s="1"/>
  <c r="J47" i="1"/>
  <c r="K40" i="1"/>
  <c r="K59" i="1" s="1"/>
  <c r="K39" i="1"/>
  <c r="M39" i="1" s="1"/>
  <c r="K38" i="1"/>
  <c r="M38" i="1" s="1"/>
  <c r="K37" i="1"/>
  <c r="M37" i="1" s="1"/>
  <c r="K36" i="1"/>
  <c r="M36" i="1" s="1"/>
  <c r="O35" i="1"/>
  <c r="K35" i="1"/>
  <c r="M35" i="1" s="1"/>
  <c r="O34" i="1"/>
  <c r="Q34" i="1" s="1"/>
  <c r="K34" i="1"/>
  <c r="O33" i="1"/>
  <c r="O52" i="1" s="1"/>
  <c r="K33" i="1"/>
  <c r="M33" i="1" s="1"/>
  <c r="O32" i="1"/>
  <c r="K32" i="1"/>
  <c r="O31" i="1"/>
  <c r="O50" i="1" s="1"/>
  <c r="Q50" i="1" s="1"/>
  <c r="K31" i="1"/>
  <c r="M31" i="1" s="1"/>
  <c r="O30" i="1"/>
  <c r="O49" i="1" s="1"/>
  <c r="Q49" i="1" s="1"/>
  <c r="K30" i="1"/>
  <c r="M30" i="1" s="1"/>
  <c r="O29" i="1"/>
  <c r="O48" i="1" s="1"/>
  <c r="K29" i="1"/>
  <c r="O28" i="1"/>
  <c r="K28" i="1"/>
  <c r="M28" i="1" s="1"/>
  <c r="K58" i="1"/>
  <c r="M58" i="1" s="1"/>
  <c r="K57" i="1"/>
  <c r="P235" i="1"/>
  <c r="K249" i="1"/>
  <c r="M249" i="1" s="1"/>
  <c r="M243" i="1"/>
  <c r="M245" i="1"/>
  <c r="O286" i="1"/>
  <c r="O285" i="1"/>
  <c r="Q285" i="1" s="1"/>
  <c r="O290" i="1"/>
  <c r="O306" i="1" s="1"/>
  <c r="O322" i="1" s="1"/>
  <c r="O338" i="1" s="1"/>
  <c r="O354" i="1" s="1"/>
  <c r="O370" i="1" s="1"/>
  <c r="O288" i="1"/>
  <c r="Q288" i="1" s="1"/>
  <c r="O291" i="1"/>
  <c r="O307" i="1" s="1"/>
  <c r="O323" i="1" s="1"/>
  <c r="O339" i="1" s="1"/>
  <c r="O355" i="1" s="1"/>
  <c r="O371" i="1" s="1"/>
  <c r="K309" i="1"/>
  <c r="J325" i="1"/>
  <c r="M242" i="1"/>
  <c r="M246" i="1"/>
  <c r="O252" i="1"/>
  <c r="O251" i="1"/>
  <c r="O250" i="1"/>
  <c r="O249" i="1"/>
  <c r="N264" i="1"/>
  <c r="N280" i="1" s="1"/>
  <c r="N296" i="1" s="1"/>
  <c r="O287" i="1"/>
  <c r="O289" i="1"/>
  <c r="O305" i="1" s="1"/>
  <c r="O321" i="1" s="1"/>
  <c r="O337" i="1" s="1"/>
  <c r="O353" i="1" s="1"/>
  <c r="O369" i="1" s="1"/>
  <c r="J341" i="1"/>
  <c r="N263" i="1" l="1"/>
  <c r="O263" i="1" s="1"/>
  <c r="Q263" i="1" s="1"/>
  <c r="Q292" i="1"/>
  <c r="O302" i="1"/>
  <c r="O318" i="1" s="1"/>
  <c r="O334" i="1" s="1"/>
  <c r="O350" i="1" s="1"/>
  <c r="O366" i="1" s="1"/>
  <c r="O51" i="1"/>
  <c r="Q51" i="1" s="1"/>
  <c r="Q259" i="1"/>
  <c r="K250" i="1"/>
  <c r="M250" i="1" s="1"/>
  <c r="N75" i="1"/>
  <c r="N92" i="1" s="1"/>
  <c r="N109" i="1" s="1"/>
  <c r="N126" i="1" s="1"/>
  <c r="Q57" i="1"/>
  <c r="Q261" i="1"/>
  <c r="O303" i="1"/>
  <c r="O319" i="1" s="1"/>
  <c r="O335" i="1" s="1"/>
  <c r="O351" i="1" s="1"/>
  <c r="O367" i="1" s="1"/>
  <c r="K273" i="1"/>
  <c r="M273" i="1" s="1"/>
  <c r="K50" i="1"/>
  <c r="M50" i="1" s="1"/>
  <c r="Q254" i="1"/>
  <c r="O266" i="1"/>
  <c r="O282" i="1" s="1"/>
  <c r="K289" i="1"/>
  <c r="M289" i="1" s="1"/>
  <c r="M237" i="1"/>
  <c r="N279" i="1"/>
  <c r="K325" i="1"/>
  <c r="K341" i="1" s="1"/>
  <c r="O309" i="1"/>
  <c r="O325" i="1" s="1"/>
  <c r="O341" i="1" s="1"/>
  <c r="O357" i="1" s="1"/>
  <c r="Q248" i="1"/>
  <c r="Q52" i="1"/>
  <c r="O54" i="1"/>
  <c r="Q54" i="1" s="1"/>
  <c r="K305" i="1"/>
  <c r="M305" i="1" s="1"/>
  <c r="Q249" i="1"/>
  <c r="Q286" i="1"/>
  <c r="O265" i="1"/>
  <c r="O281" i="1" s="1"/>
  <c r="Q281" i="1" s="1"/>
  <c r="K276" i="1"/>
  <c r="K253" i="1"/>
  <c r="M253" i="1" s="1"/>
  <c r="J77" i="1"/>
  <c r="J94" i="1" s="1"/>
  <c r="J111" i="1" s="1"/>
  <c r="J128" i="1" s="1"/>
  <c r="J145" i="1" s="1"/>
  <c r="K263" i="1"/>
  <c r="M248" i="1"/>
  <c r="K272" i="1"/>
  <c r="K288" i="1" s="1"/>
  <c r="M288" i="1" s="1"/>
  <c r="M257" i="1"/>
  <c r="J281" i="1"/>
  <c r="K264" i="1"/>
  <c r="M233" i="1"/>
  <c r="O60" i="1"/>
  <c r="Q60" i="1" s="1"/>
  <c r="Q56" i="1"/>
  <c r="K76" i="1"/>
  <c r="K268" i="1"/>
  <c r="O75" i="1"/>
  <c r="Q75" i="1" s="1"/>
  <c r="Q55" i="1"/>
  <c r="Q260" i="1"/>
  <c r="J68" i="5"/>
  <c r="L68" i="5" s="1"/>
  <c r="J63" i="5"/>
  <c r="L63" i="5" s="1"/>
  <c r="K273" i="4"/>
  <c r="M273" i="4" s="1"/>
  <c r="K77" i="1"/>
  <c r="J71" i="5"/>
  <c r="L71" i="5" s="1"/>
  <c r="K67" i="4"/>
  <c r="M67" i="4" s="1"/>
  <c r="K62" i="4"/>
  <c r="M62" i="4" s="1"/>
  <c r="K64" i="4"/>
  <c r="M64" i="4" s="1"/>
  <c r="J61" i="5"/>
  <c r="L61" i="5" s="1"/>
  <c r="J69" i="5"/>
  <c r="L69" i="5" s="1"/>
  <c r="J66" i="5"/>
  <c r="L66" i="5" s="1"/>
  <c r="J70" i="5"/>
  <c r="L70" i="5" s="1"/>
  <c r="M40" i="1"/>
  <c r="J364" i="5"/>
  <c r="L364" i="5" s="1"/>
  <c r="J360" i="5"/>
  <c r="L360" i="5" s="1"/>
  <c r="J363" i="5"/>
  <c r="L363" i="5" s="1"/>
  <c r="J62" i="5"/>
  <c r="L62" i="5" s="1"/>
  <c r="J372" i="5"/>
  <c r="L372" i="5" s="1"/>
  <c r="J376" i="5"/>
  <c r="L376" i="5" s="1"/>
  <c r="J59" i="5"/>
  <c r="L59" i="5" s="1"/>
  <c r="J76" i="5"/>
  <c r="K268" i="4"/>
  <c r="M268" i="4" s="1"/>
  <c r="K270" i="4"/>
  <c r="M270" i="4" s="1"/>
  <c r="K278" i="4"/>
  <c r="M278" i="4" s="1"/>
  <c r="L337" i="5"/>
  <c r="J353" i="5"/>
  <c r="I412" i="5"/>
  <c r="I417" i="5"/>
  <c r="J291" i="5"/>
  <c r="L291" i="5" s="1"/>
  <c r="I307" i="5"/>
  <c r="I371" i="5"/>
  <c r="J355" i="5"/>
  <c r="L355" i="5" s="1"/>
  <c r="I95" i="5"/>
  <c r="M93" i="5"/>
  <c r="N77" i="5"/>
  <c r="L341" i="5"/>
  <c r="J357" i="5"/>
  <c r="I416" i="5"/>
  <c r="I421" i="5"/>
  <c r="J294" i="5"/>
  <c r="L294" i="5" s="1"/>
  <c r="I310" i="5"/>
  <c r="J290" i="5"/>
  <c r="L290" i="5" s="1"/>
  <c r="I306" i="5"/>
  <c r="J306" i="5" s="1"/>
  <c r="L306" i="5" s="1"/>
  <c r="J286" i="5"/>
  <c r="L286" i="5" s="1"/>
  <c r="I302" i="5"/>
  <c r="J354" i="5"/>
  <c r="I422" i="5"/>
  <c r="I414" i="5"/>
  <c r="J72" i="5"/>
  <c r="L72" i="5" s="1"/>
  <c r="I88" i="5"/>
  <c r="M97" i="5"/>
  <c r="N81" i="5"/>
  <c r="N128" i="5"/>
  <c r="M144" i="5"/>
  <c r="M160" i="5" s="1"/>
  <c r="N160" i="5" s="1"/>
  <c r="I103" i="5"/>
  <c r="M162" i="5"/>
  <c r="N146" i="5"/>
  <c r="M156" i="5"/>
  <c r="N140" i="5"/>
  <c r="I130" i="5"/>
  <c r="I102" i="5"/>
  <c r="L345" i="5"/>
  <c r="J361" i="5"/>
  <c r="I420" i="5"/>
  <c r="I409" i="5"/>
  <c r="J297" i="5"/>
  <c r="L297" i="5" s="1"/>
  <c r="I313" i="5"/>
  <c r="J293" i="5"/>
  <c r="L293" i="5" s="1"/>
  <c r="I309" i="5"/>
  <c r="J289" i="5"/>
  <c r="L289" i="5" s="1"/>
  <c r="I305" i="5"/>
  <c r="J285" i="5"/>
  <c r="L285" i="5" s="1"/>
  <c r="I301" i="5"/>
  <c r="J350" i="5"/>
  <c r="J379" i="5"/>
  <c r="L379" i="5" s="1"/>
  <c r="I395" i="5"/>
  <c r="I375" i="5"/>
  <c r="J359" i="5"/>
  <c r="L359" i="5" s="1"/>
  <c r="M91" i="5"/>
  <c r="N75" i="5"/>
  <c r="I99" i="5"/>
  <c r="J81" i="5"/>
  <c r="L81" i="5" s="1"/>
  <c r="I97" i="5"/>
  <c r="M95" i="5"/>
  <c r="N79" i="5"/>
  <c r="J368" i="5"/>
  <c r="J295" i="5"/>
  <c r="L295" i="5" s="1"/>
  <c r="I311" i="5"/>
  <c r="J287" i="5"/>
  <c r="L287" i="5" s="1"/>
  <c r="I303" i="5"/>
  <c r="J358" i="5"/>
  <c r="I367" i="5"/>
  <c r="J351" i="5"/>
  <c r="L351" i="5" s="1"/>
  <c r="I128" i="5"/>
  <c r="I408" i="5"/>
  <c r="L333" i="5"/>
  <c r="J349" i="5"/>
  <c r="I413" i="5"/>
  <c r="J296" i="5"/>
  <c r="L296" i="5" s="1"/>
  <c r="I312" i="5"/>
  <c r="J292" i="5"/>
  <c r="L292" i="5" s="1"/>
  <c r="I308" i="5"/>
  <c r="J288" i="5"/>
  <c r="L288" i="5" s="1"/>
  <c r="I304" i="5"/>
  <c r="J284" i="5"/>
  <c r="L284" i="5" s="1"/>
  <c r="I300" i="5"/>
  <c r="J362" i="5"/>
  <c r="I410" i="5"/>
  <c r="I418" i="5"/>
  <c r="N126" i="5"/>
  <c r="M142" i="5"/>
  <c r="I124" i="5"/>
  <c r="I93" i="5"/>
  <c r="I100" i="5"/>
  <c r="I91" i="5"/>
  <c r="I101" i="5"/>
  <c r="I126" i="5"/>
  <c r="J80" i="5"/>
  <c r="L64" i="5"/>
  <c r="J67" i="5"/>
  <c r="L67" i="5" s="1"/>
  <c r="O301" i="1"/>
  <c r="O317" i="1" s="1"/>
  <c r="O333" i="1" s="1"/>
  <c r="O349" i="1" s="1"/>
  <c r="O365" i="1" s="1"/>
  <c r="J304" i="4"/>
  <c r="K288" i="4"/>
  <c r="M288" i="4" s="1"/>
  <c r="J312" i="4"/>
  <c r="K296" i="4"/>
  <c r="M296" i="4" s="1"/>
  <c r="J310" i="4"/>
  <c r="J311" i="4"/>
  <c r="K65" i="4"/>
  <c r="M65" i="4" s="1"/>
  <c r="J81" i="4"/>
  <c r="J317" i="4"/>
  <c r="K271" i="4"/>
  <c r="M271" i="4" s="1"/>
  <c r="K70" i="4"/>
  <c r="M70" i="4" s="1"/>
  <c r="J86" i="4"/>
  <c r="N108" i="4"/>
  <c r="O92" i="4"/>
  <c r="K69" i="4"/>
  <c r="M69" i="4" s="1"/>
  <c r="J85" i="4"/>
  <c r="J106" i="4"/>
  <c r="K90" i="4"/>
  <c r="J128" i="4"/>
  <c r="J298" i="4"/>
  <c r="K282" i="4"/>
  <c r="M282" i="4" s="1"/>
  <c r="J300" i="4"/>
  <c r="K202" i="4"/>
  <c r="J218" i="4"/>
  <c r="J306" i="4"/>
  <c r="O61" i="4"/>
  <c r="N77" i="4"/>
  <c r="J307" i="4"/>
  <c r="J103" i="4"/>
  <c r="K72" i="4"/>
  <c r="M72" i="4" s="1"/>
  <c r="J88" i="4"/>
  <c r="K60" i="4"/>
  <c r="K63" i="4"/>
  <c r="M63" i="4" s="1"/>
  <c r="J124" i="4"/>
  <c r="J299" i="4"/>
  <c r="K283" i="4"/>
  <c r="Q291" i="1"/>
  <c r="O304" i="1"/>
  <c r="O320" i="1" s="1"/>
  <c r="O336" i="1" s="1"/>
  <c r="O352" i="1" s="1"/>
  <c r="O368" i="1" s="1"/>
  <c r="Q290" i="1"/>
  <c r="Q289" i="1"/>
  <c r="K281" i="4"/>
  <c r="M281" i="4" s="1"/>
  <c r="J297" i="4"/>
  <c r="J302" i="4"/>
  <c r="J321" i="4"/>
  <c r="K61" i="4"/>
  <c r="M61" i="4" s="1"/>
  <c r="J77" i="4"/>
  <c r="K275" i="4"/>
  <c r="M275" i="4" s="1"/>
  <c r="J99" i="4"/>
  <c r="N75" i="4"/>
  <c r="O59" i="4"/>
  <c r="M25" i="4"/>
  <c r="N25" i="4" s="1"/>
  <c r="P25" i="4" s="1"/>
  <c r="N95" i="4"/>
  <c r="O79" i="4"/>
  <c r="N112" i="4"/>
  <c r="O96" i="4"/>
  <c r="K68" i="4"/>
  <c r="M68" i="4" s="1"/>
  <c r="J84" i="4"/>
  <c r="K66" i="4"/>
  <c r="M66" i="4" s="1"/>
  <c r="N110" i="4"/>
  <c r="O94" i="4"/>
  <c r="N106" i="4"/>
  <c r="O90" i="4"/>
  <c r="J95" i="4"/>
  <c r="Q287" i="1"/>
  <c r="J308" i="4"/>
  <c r="K292" i="4"/>
  <c r="M292" i="4" s="1"/>
  <c r="K277" i="4"/>
  <c r="K269" i="4"/>
  <c r="K274" i="4"/>
  <c r="M274" i="4" s="1"/>
  <c r="J325" i="4"/>
  <c r="K279" i="4"/>
  <c r="M279" i="4" s="1"/>
  <c r="O65" i="4"/>
  <c r="N81" i="4"/>
  <c r="J303" i="4"/>
  <c r="K287" i="4"/>
  <c r="M287" i="4" s="1"/>
  <c r="J94" i="4"/>
  <c r="J98" i="4"/>
  <c r="J75" i="4"/>
  <c r="K59" i="4"/>
  <c r="M59" i="4" s="1"/>
  <c r="K71" i="4"/>
  <c r="M71" i="4" s="1"/>
  <c r="K75" i="1"/>
  <c r="M75" i="1" s="1"/>
  <c r="Q33" i="1"/>
  <c r="O53" i="1"/>
  <c r="Q53" i="1" s="1"/>
  <c r="K49" i="1"/>
  <c r="M49" i="1" s="1"/>
  <c r="K55" i="1"/>
  <c r="M59" i="1"/>
  <c r="O69" i="1"/>
  <c r="Q69" i="1" s="1"/>
  <c r="K54" i="1"/>
  <c r="M54" i="1" s="1"/>
  <c r="Q48" i="1"/>
  <c r="O65" i="1"/>
  <c r="Q35" i="1"/>
  <c r="O66" i="1"/>
  <c r="K56" i="1"/>
  <c r="M56" i="1" s="1"/>
  <c r="K52" i="1"/>
  <c r="M52" i="1" s="1"/>
  <c r="K251" i="1"/>
  <c r="M251" i="1" s="1"/>
  <c r="J162" i="1"/>
  <c r="N312" i="1"/>
  <c r="O267" i="1"/>
  <c r="P250" i="1"/>
  <c r="P265" i="1" s="1"/>
  <c r="Q235" i="1"/>
  <c r="M57" i="1"/>
  <c r="K74" i="1"/>
  <c r="M74" i="1" s="1"/>
  <c r="N106" i="1"/>
  <c r="N111" i="1"/>
  <c r="J109" i="1"/>
  <c r="J124" i="1"/>
  <c r="J88" i="1"/>
  <c r="J86" i="1"/>
  <c r="J84" i="1"/>
  <c r="K67" i="1"/>
  <c r="M67" i="1" s="1"/>
  <c r="J82" i="1"/>
  <c r="Q59" i="1"/>
  <c r="O76" i="1"/>
  <c r="Q76" i="1" s="1"/>
  <c r="N104" i="1"/>
  <c r="N103" i="1"/>
  <c r="N84" i="1"/>
  <c r="O67" i="1"/>
  <c r="Q67" i="1" s="1"/>
  <c r="J306" i="1"/>
  <c r="J337" i="1"/>
  <c r="K321" i="1"/>
  <c r="M321" i="1" s="1"/>
  <c r="J348" i="1"/>
  <c r="N347" i="1"/>
  <c r="J330" i="1"/>
  <c r="N345" i="1"/>
  <c r="N141" i="1"/>
  <c r="K304" i="1"/>
  <c r="M304" i="1" s="1"/>
  <c r="N143" i="1"/>
  <c r="M272" i="1"/>
  <c r="O264" i="1"/>
  <c r="O280" i="1" s="1"/>
  <c r="Q280" i="1" s="1"/>
  <c r="O279" i="1"/>
  <c r="N295" i="1"/>
  <c r="K267" i="1"/>
  <c r="M264" i="1"/>
  <c r="K280" i="1"/>
  <c r="M76" i="1"/>
  <c r="M29" i="1"/>
  <c r="K48" i="1"/>
  <c r="M48" i="1" s="1"/>
  <c r="M34" i="1"/>
  <c r="K53" i="1"/>
  <c r="M53" i="1" s="1"/>
  <c r="N64" i="1"/>
  <c r="O47" i="1"/>
  <c r="Q47" i="1" s="1"/>
  <c r="M32" i="1"/>
  <c r="K51" i="1"/>
  <c r="J64" i="1"/>
  <c r="K47" i="1"/>
  <c r="M47" i="1" s="1"/>
  <c r="N110" i="1"/>
  <c r="J110" i="1"/>
  <c r="K93" i="1"/>
  <c r="J108" i="1"/>
  <c r="J106" i="1"/>
  <c r="L207" i="1"/>
  <c r="L224" i="1" s="1"/>
  <c r="P237" i="1"/>
  <c r="L206" i="1"/>
  <c r="L223" i="1" s="1"/>
  <c r="P236" i="1"/>
  <c r="J87" i="1"/>
  <c r="J102" i="1"/>
  <c r="J83" i="1"/>
  <c r="N139" i="1"/>
  <c r="N85" i="1"/>
  <c r="O68" i="1"/>
  <c r="Q68" i="1" s="1"/>
  <c r="N117" i="1"/>
  <c r="O300" i="1"/>
  <c r="O316" i="1" s="1"/>
  <c r="O332" i="1" s="1"/>
  <c r="O348" i="1" s="1"/>
  <c r="O364" i="1" s="1"/>
  <c r="O72" i="1"/>
  <c r="Q72" i="1" s="1"/>
  <c r="O77" i="1"/>
  <c r="Q77" i="1" s="1"/>
  <c r="K260" i="1"/>
  <c r="K259" i="1"/>
  <c r="O73" i="1"/>
  <c r="N74" i="1"/>
  <c r="J84" i="5" l="1"/>
  <c r="L84" i="5" s="1"/>
  <c r="O297" i="1"/>
  <c r="O313" i="1" s="1"/>
  <c r="O329" i="1" s="1"/>
  <c r="Q265" i="1"/>
  <c r="K265" i="1"/>
  <c r="M265" i="1" s="1"/>
  <c r="K71" i="1"/>
  <c r="M71" i="1" s="1"/>
  <c r="K292" i="1"/>
  <c r="M276" i="1"/>
  <c r="O71" i="1"/>
  <c r="Q250" i="1"/>
  <c r="K284" i="1"/>
  <c r="M268" i="1"/>
  <c r="K320" i="1"/>
  <c r="M320" i="1" s="1"/>
  <c r="O92" i="1"/>
  <c r="Q92" i="1" s="1"/>
  <c r="J297" i="1"/>
  <c r="M263" i="1"/>
  <c r="K279" i="1"/>
  <c r="K289" i="4"/>
  <c r="M289" i="4" s="1"/>
  <c r="K284" i="4"/>
  <c r="M284" i="4" s="1"/>
  <c r="K83" i="4"/>
  <c r="M83" i="4" s="1"/>
  <c r="J86" i="5"/>
  <c r="L86" i="5" s="1"/>
  <c r="O70" i="1"/>
  <c r="Q70" i="1" s="1"/>
  <c r="K92" i="1"/>
  <c r="K109" i="1" s="1"/>
  <c r="M109" i="1" s="1"/>
  <c r="K286" i="4"/>
  <c r="M286" i="4" s="1"/>
  <c r="K294" i="4"/>
  <c r="M294" i="4" s="1"/>
  <c r="K78" i="4"/>
  <c r="M78" i="4" s="1"/>
  <c r="J79" i="5"/>
  <c r="L79" i="5" s="1"/>
  <c r="J87" i="5"/>
  <c r="L87" i="5" s="1"/>
  <c r="O109" i="1"/>
  <c r="Q109" i="1" s="1"/>
  <c r="O93" i="1"/>
  <c r="Q93" i="1" s="1"/>
  <c r="M77" i="1"/>
  <c r="K94" i="1"/>
  <c r="K111" i="1" s="1"/>
  <c r="J77" i="5"/>
  <c r="L77" i="5" s="1"/>
  <c r="K80" i="4"/>
  <c r="M80" i="4" s="1"/>
  <c r="J85" i="5"/>
  <c r="L85" i="5" s="1"/>
  <c r="J82" i="5"/>
  <c r="J98" i="5" s="1"/>
  <c r="J114" i="5" s="1"/>
  <c r="L114" i="5" s="1"/>
  <c r="J78" i="5"/>
  <c r="L78" i="5" s="1"/>
  <c r="J380" i="5"/>
  <c r="L380" i="5" s="1"/>
  <c r="J392" i="5"/>
  <c r="L392" i="5" s="1"/>
  <c r="J388" i="5"/>
  <c r="L388" i="5" s="1"/>
  <c r="N162" i="5"/>
  <c r="J75" i="5"/>
  <c r="L75" i="5" s="1"/>
  <c r="N156" i="5"/>
  <c r="L76" i="5"/>
  <c r="J92" i="5"/>
  <c r="J108" i="5" s="1"/>
  <c r="L108" i="5" s="1"/>
  <c r="J302" i="5"/>
  <c r="L302" i="5" s="1"/>
  <c r="J310" i="5"/>
  <c r="L310" i="5" s="1"/>
  <c r="K291" i="4"/>
  <c r="M291" i="4" s="1"/>
  <c r="K82" i="4"/>
  <c r="M82" i="4" s="1"/>
  <c r="I142" i="5"/>
  <c r="J304" i="5"/>
  <c r="L304" i="5" s="1"/>
  <c r="J312" i="5"/>
  <c r="L312" i="5" s="1"/>
  <c r="L349" i="5"/>
  <c r="J365" i="5"/>
  <c r="I383" i="5"/>
  <c r="J367" i="5"/>
  <c r="L367" i="5" s="1"/>
  <c r="J311" i="5"/>
  <c r="L311" i="5" s="1"/>
  <c r="N95" i="5"/>
  <c r="M111" i="5"/>
  <c r="J83" i="5"/>
  <c r="L83" i="5" s="1"/>
  <c r="J305" i="5"/>
  <c r="L305" i="5" s="1"/>
  <c r="J313" i="5"/>
  <c r="L313" i="5" s="1"/>
  <c r="I436" i="5"/>
  <c r="I452" i="5" s="1"/>
  <c r="I119" i="5"/>
  <c r="I430" i="5"/>
  <c r="I446" i="5" s="1"/>
  <c r="L354" i="5"/>
  <c r="J370" i="5"/>
  <c r="L357" i="5"/>
  <c r="J373" i="5"/>
  <c r="I111" i="5"/>
  <c r="J307" i="5"/>
  <c r="L307" i="5" s="1"/>
  <c r="I428" i="5"/>
  <c r="I444" i="5" s="1"/>
  <c r="I140" i="5"/>
  <c r="I434" i="5"/>
  <c r="I450" i="5" s="1"/>
  <c r="L358" i="5"/>
  <c r="J374" i="5"/>
  <c r="J97" i="5"/>
  <c r="I113" i="5"/>
  <c r="L350" i="5"/>
  <c r="J366" i="5"/>
  <c r="I118" i="5"/>
  <c r="M113" i="5"/>
  <c r="N97" i="5"/>
  <c r="J396" i="5"/>
  <c r="L396" i="5" s="1"/>
  <c r="I117" i="5"/>
  <c r="L362" i="5"/>
  <c r="J378" i="5"/>
  <c r="L80" i="5"/>
  <c r="J96" i="5"/>
  <c r="J112" i="5" s="1"/>
  <c r="L112" i="5" s="1"/>
  <c r="J100" i="5"/>
  <c r="I116" i="5"/>
  <c r="J300" i="5"/>
  <c r="L300" i="5" s="1"/>
  <c r="J308" i="5"/>
  <c r="L308" i="5" s="1"/>
  <c r="I429" i="5"/>
  <c r="I445" i="5" s="1"/>
  <c r="I144" i="5"/>
  <c r="J303" i="5"/>
  <c r="L303" i="5" s="1"/>
  <c r="L368" i="5"/>
  <c r="J384" i="5"/>
  <c r="N91" i="5"/>
  <c r="M107" i="5"/>
  <c r="J375" i="5"/>
  <c r="L375" i="5" s="1"/>
  <c r="I391" i="5"/>
  <c r="J301" i="5"/>
  <c r="L301" i="5" s="1"/>
  <c r="J309" i="5"/>
  <c r="L309" i="5" s="1"/>
  <c r="I425" i="5"/>
  <c r="L361" i="5"/>
  <c r="J377" i="5"/>
  <c r="I146" i="5"/>
  <c r="I104" i="5"/>
  <c r="J88" i="5"/>
  <c r="L88" i="5" s="1"/>
  <c r="I438" i="5"/>
  <c r="I454" i="5" s="1"/>
  <c r="I432" i="5"/>
  <c r="I448" i="5" s="1"/>
  <c r="I433" i="5"/>
  <c r="I449" i="5" s="1"/>
  <c r="L353" i="5"/>
  <c r="J369" i="5"/>
  <c r="I107" i="5"/>
  <c r="I109" i="5"/>
  <c r="M158" i="5"/>
  <c r="N142" i="5"/>
  <c r="I426" i="5"/>
  <c r="I442" i="5" s="1"/>
  <c r="J408" i="5"/>
  <c r="L408" i="5" s="1"/>
  <c r="I424" i="5"/>
  <c r="I115" i="5"/>
  <c r="J395" i="5"/>
  <c r="L395" i="5" s="1"/>
  <c r="I411" i="5"/>
  <c r="I437" i="5"/>
  <c r="I453" i="5" s="1"/>
  <c r="M109" i="5"/>
  <c r="N93" i="5"/>
  <c r="I387" i="5"/>
  <c r="J371" i="5"/>
  <c r="L371" i="5" s="1"/>
  <c r="M269" i="4"/>
  <c r="K285" i="4"/>
  <c r="O106" i="4"/>
  <c r="N122" i="4"/>
  <c r="J100" i="4"/>
  <c r="K84" i="4"/>
  <c r="M84" i="4" s="1"/>
  <c r="N91" i="4"/>
  <c r="O75" i="4"/>
  <c r="J93" i="4"/>
  <c r="K77" i="4"/>
  <c r="M77" i="4" s="1"/>
  <c r="K87" i="4"/>
  <c r="M87" i="4" s="1"/>
  <c r="O77" i="4"/>
  <c r="N93" i="4"/>
  <c r="J322" i="4"/>
  <c r="K300" i="4"/>
  <c r="M300" i="4" s="1"/>
  <c r="J316" i="4"/>
  <c r="J144" i="4"/>
  <c r="J101" i="4"/>
  <c r="K85" i="4"/>
  <c r="M85" i="4" s="1"/>
  <c r="K86" i="4"/>
  <c r="M86" i="4" s="1"/>
  <c r="J102" i="4"/>
  <c r="J327" i="4"/>
  <c r="K312" i="4"/>
  <c r="M312" i="4" s="1"/>
  <c r="J328" i="4"/>
  <c r="K303" i="4"/>
  <c r="M303" i="4" s="1"/>
  <c r="J319" i="4"/>
  <c r="J341" i="4"/>
  <c r="M277" i="4"/>
  <c r="K293" i="4"/>
  <c r="K79" i="4"/>
  <c r="M79" i="4" s="1"/>
  <c r="O95" i="4"/>
  <c r="N111" i="4"/>
  <c r="K302" i="4"/>
  <c r="M302" i="4" s="1"/>
  <c r="J318" i="4"/>
  <c r="J315" i="4"/>
  <c r="K299" i="4"/>
  <c r="M60" i="4"/>
  <c r="K76" i="4"/>
  <c r="J119" i="4"/>
  <c r="K218" i="4"/>
  <c r="J97" i="4"/>
  <c r="K81" i="4"/>
  <c r="M81" i="4" s="1"/>
  <c r="O110" i="4"/>
  <c r="N126" i="4"/>
  <c r="J115" i="4"/>
  <c r="K99" i="4"/>
  <c r="J337" i="4"/>
  <c r="J313" i="4"/>
  <c r="K297" i="4"/>
  <c r="M297" i="4" s="1"/>
  <c r="J104" i="4"/>
  <c r="K88" i="4"/>
  <c r="M88" i="4" s="1"/>
  <c r="J314" i="4"/>
  <c r="K298" i="4"/>
  <c r="M298" i="4" s="1"/>
  <c r="K310" i="4"/>
  <c r="J326" i="4"/>
  <c r="K304" i="4"/>
  <c r="M304" i="4" s="1"/>
  <c r="J320" i="4"/>
  <c r="J91" i="4"/>
  <c r="K75" i="4"/>
  <c r="M75" i="4" s="1"/>
  <c r="J110" i="4"/>
  <c r="O81" i="4"/>
  <c r="N97" i="4"/>
  <c r="J111" i="4"/>
  <c r="J114" i="4"/>
  <c r="K308" i="4"/>
  <c r="M308" i="4" s="1"/>
  <c r="J324" i="4"/>
  <c r="N128" i="4"/>
  <c r="O112" i="4"/>
  <c r="K305" i="4"/>
  <c r="M305" i="4" s="1"/>
  <c r="J140" i="4"/>
  <c r="K307" i="4"/>
  <c r="M307" i="4" s="1"/>
  <c r="J323" i="4"/>
  <c r="K290" i="4"/>
  <c r="M290" i="4" s="1"/>
  <c r="K106" i="4"/>
  <c r="M106" i="4" s="1"/>
  <c r="J122" i="4"/>
  <c r="N124" i="4"/>
  <c r="O108" i="4"/>
  <c r="J333" i="4"/>
  <c r="K295" i="4"/>
  <c r="M295" i="4" s="1"/>
  <c r="K66" i="1"/>
  <c r="M66" i="1" s="1"/>
  <c r="K91" i="1"/>
  <c r="K108" i="1" s="1"/>
  <c r="M108" i="1" s="1"/>
  <c r="K69" i="1"/>
  <c r="M69" i="1" s="1"/>
  <c r="K72" i="1"/>
  <c r="M55" i="1"/>
  <c r="K73" i="1"/>
  <c r="K90" i="1" s="1"/>
  <c r="K107" i="1" s="1"/>
  <c r="M107" i="1" s="1"/>
  <c r="O86" i="1"/>
  <c r="Q86" i="1" s="1"/>
  <c r="K70" i="1"/>
  <c r="M70" i="1" s="1"/>
  <c r="Q65" i="1"/>
  <c r="O82" i="1"/>
  <c r="Q71" i="1"/>
  <c r="O88" i="1"/>
  <c r="Q66" i="1"/>
  <c r="O83" i="1"/>
  <c r="K266" i="1"/>
  <c r="N91" i="1"/>
  <c r="O74" i="1"/>
  <c r="Q74" i="1" s="1"/>
  <c r="M259" i="1"/>
  <c r="K274" i="1"/>
  <c r="Q73" i="1"/>
  <c r="O90" i="1"/>
  <c r="M260" i="1"/>
  <c r="K275" i="1"/>
  <c r="N134" i="1"/>
  <c r="N102" i="1"/>
  <c r="O85" i="1"/>
  <c r="Q85" i="1" s="1"/>
  <c r="N156" i="1"/>
  <c r="J100" i="1"/>
  <c r="J119" i="1"/>
  <c r="J104" i="1"/>
  <c r="J123" i="1"/>
  <c r="J125" i="1"/>
  <c r="J127" i="1"/>
  <c r="K110" i="1"/>
  <c r="M110" i="1" s="1"/>
  <c r="J81" i="1"/>
  <c r="K64" i="1"/>
  <c r="M64" i="1" s="1"/>
  <c r="M293" i="1"/>
  <c r="Q279" i="1"/>
  <c r="Q282" i="1"/>
  <c r="O298" i="1"/>
  <c r="O314" i="1" s="1"/>
  <c r="O330" i="1" s="1"/>
  <c r="O346" i="1" s="1"/>
  <c r="O362" i="1" s="1"/>
  <c r="N361" i="1"/>
  <c r="O345" i="1"/>
  <c r="O361" i="1" s="1"/>
  <c r="J346" i="1"/>
  <c r="N363" i="1"/>
  <c r="J364" i="1"/>
  <c r="J353" i="1"/>
  <c r="K337" i="1"/>
  <c r="M337" i="1" s="1"/>
  <c r="J322" i="1"/>
  <c r="N101" i="1"/>
  <c r="O84" i="1"/>
  <c r="Q84" i="1" s="1"/>
  <c r="N120" i="1"/>
  <c r="N121" i="1"/>
  <c r="J99" i="1"/>
  <c r="J101" i="1"/>
  <c r="K84" i="1"/>
  <c r="J103" i="1"/>
  <c r="J105" i="1"/>
  <c r="K88" i="1"/>
  <c r="J141" i="1"/>
  <c r="J126" i="1"/>
  <c r="O94" i="1"/>
  <c r="Q94" i="1" s="1"/>
  <c r="N123" i="1"/>
  <c r="O296" i="1"/>
  <c r="O312" i="1" s="1"/>
  <c r="Q236" i="1"/>
  <c r="P251" i="1"/>
  <c r="P252" i="1"/>
  <c r="Q237" i="1"/>
  <c r="N127" i="1"/>
  <c r="M51" i="1"/>
  <c r="K68" i="1"/>
  <c r="N81" i="1"/>
  <c r="O64" i="1"/>
  <c r="Q64" i="1" s="1"/>
  <c r="K296" i="1"/>
  <c r="M280" i="1"/>
  <c r="M267" i="1"/>
  <c r="K283" i="1"/>
  <c r="O295" i="1"/>
  <c r="M309" i="1" s="1"/>
  <c r="N311" i="1"/>
  <c r="M277" i="1"/>
  <c r="Q264" i="1"/>
  <c r="N160" i="1"/>
  <c r="N158" i="1"/>
  <c r="K336" i="1"/>
  <c r="K65" i="1"/>
  <c r="M65" i="1" s="1"/>
  <c r="N128" i="1"/>
  <c r="O89" i="1"/>
  <c r="Q89" i="1" s="1"/>
  <c r="O283" i="1"/>
  <c r="N328" i="1"/>
  <c r="J179" i="1"/>
  <c r="K281" i="1" l="1"/>
  <c r="M281" i="1" s="1"/>
  <c r="K308" i="1"/>
  <c r="M292" i="1"/>
  <c r="J313" i="1"/>
  <c r="K297" i="1"/>
  <c r="M297" i="1" s="1"/>
  <c r="K300" i="1"/>
  <c r="M284" i="1"/>
  <c r="M279" i="1"/>
  <c r="K295" i="1"/>
  <c r="J95" i="5"/>
  <c r="J102" i="5"/>
  <c r="J118" i="5" s="1"/>
  <c r="L118" i="5" s="1"/>
  <c r="J103" i="5"/>
  <c r="J119" i="5" s="1"/>
  <c r="L119" i="5" s="1"/>
  <c r="J93" i="5"/>
  <c r="J109" i="5" s="1"/>
  <c r="L109" i="5" s="1"/>
  <c r="O87" i="1"/>
  <c r="Q87" i="1" s="1"/>
  <c r="O126" i="1"/>
  <c r="Q126" i="1" s="1"/>
  <c r="K94" i="4"/>
  <c r="K110" i="4" s="1"/>
  <c r="M110" i="4" s="1"/>
  <c r="J94" i="5"/>
  <c r="J110" i="5" s="1"/>
  <c r="L110" i="5" s="1"/>
  <c r="O110" i="1"/>
  <c r="Q110" i="1" s="1"/>
  <c r="M111" i="1"/>
  <c r="K128" i="1"/>
  <c r="J101" i="5"/>
  <c r="J117" i="5" s="1"/>
  <c r="K96" i="4"/>
  <c r="K112" i="4" s="1"/>
  <c r="M112" i="4" s="1"/>
  <c r="J124" i="5"/>
  <c r="L124" i="5" s="1"/>
  <c r="L82" i="5"/>
  <c r="K98" i="4"/>
  <c r="K114" i="4" s="1"/>
  <c r="M114" i="4" s="1"/>
  <c r="J130" i="5"/>
  <c r="L130" i="5" s="1"/>
  <c r="J91" i="5"/>
  <c r="J107" i="5" s="1"/>
  <c r="L107" i="5" s="1"/>
  <c r="K86" i="1"/>
  <c r="K103" i="1" s="1"/>
  <c r="M103" i="1" s="1"/>
  <c r="O103" i="1"/>
  <c r="Q103" i="1" s="1"/>
  <c r="I458" i="5"/>
  <c r="J404" i="5"/>
  <c r="L404" i="5" s="1"/>
  <c r="J452" i="5"/>
  <c r="L452" i="5" s="1"/>
  <c r="J99" i="5"/>
  <c r="J115" i="5" s="1"/>
  <c r="L115" i="5" s="1"/>
  <c r="J420" i="5"/>
  <c r="L420" i="5" s="1"/>
  <c r="N158" i="5"/>
  <c r="K95" i="4"/>
  <c r="K111" i="4" s="1"/>
  <c r="M111" i="4" s="1"/>
  <c r="I125" i="5"/>
  <c r="M125" i="5"/>
  <c r="N109" i="5"/>
  <c r="J424" i="5"/>
  <c r="L424" i="5" s="1"/>
  <c r="I440" i="5"/>
  <c r="I456" i="5" s="1"/>
  <c r="I123" i="5"/>
  <c r="I162" i="5"/>
  <c r="I441" i="5"/>
  <c r="I457" i="5" s="1"/>
  <c r="J391" i="5"/>
  <c r="L391" i="5" s="1"/>
  <c r="I407" i="5"/>
  <c r="L384" i="5"/>
  <c r="J400" i="5"/>
  <c r="J128" i="5"/>
  <c r="L128" i="5" s="1"/>
  <c r="J111" i="5"/>
  <c r="L111" i="5" s="1"/>
  <c r="I127" i="5"/>
  <c r="L370" i="5"/>
  <c r="J386" i="5"/>
  <c r="L369" i="5"/>
  <c r="J385" i="5"/>
  <c r="J387" i="5"/>
  <c r="L387" i="5" s="1"/>
  <c r="I403" i="5"/>
  <c r="J116" i="5"/>
  <c r="L116" i="5" s="1"/>
  <c r="I132" i="5"/>
  <c r="L378" i="5"/>
  <c r="J394" i="5"/>
  <c r="I134" i="5"/>
  <c r="I129" i="5"/>
  <c r="J113" i="5"/>
  <c r="L113" i="5" s="1"/>
  <c r="I135" i="5"/>
  <c r="N111" i="5"/>
  <c r="M127" i="5"/>
  <c r="J383" i="5"/>
  <c r="L383" i="5" s="1"/>
  <c r="I399" i="5"/>
  <c r="I131" i="5"/>
  <c r="L377" i="5"/>
  <c r="J393" i="5"/>
  <c r="N107" i="5"/>
  <c r="M123" i="5"/>
  <c r="J412" i="5"/>
  <c r="L412" i="5" s="1"/>
  <c r="L373" i="5"/>
  <c r="J389" i="5"/>
  <c r="J436" i="5"/>
  <c r="L436" i="5" s="1"/>
  <c r="L365" i="5"/>
  <c r="J381" i="5"/>
  <c r="I158" i="5"/>
  <c r="J411" i="5"/>
  <c r="L411" i="5" s="1"/>
  <c r="I427" i="5"/>
  <c r="I443" i="5" s="1"/>
  <c r="I120" i="5"/>
  <c r="J104" i="5"/>
  <c r="I160" i="5"/>
  <c r="I133" i="5"/>
  <c r="M129" i="5"/>
  <c r="N113" i="5"/>
  <c r="L366" i="5"/>
  <c r="J382" i="5"/>
  <c r="L374" i="5"/>
  <c r="J390" i="5"/>
  <c r="I156" i="5"/>
  <c r="J349" i="4"/>
  <c r="J138" i="4"/>
  <c r="K122" i="4"/>
  <c r="M122" i="4" s="1"/>
  <c r="N113" i="4"/>
  <c r="O97" i="4"/>
  <c r="J156" i="4"/>
  <c r="K324" i="4"/>
  <c r="M324" i="4" s="1"/>
  <c r="J340" i="4"/>
  <c r="J127" i="4"/>
  <c r="K320" i="4"/>
  <c r="M320" i="4" s="1"/>
  <c r="J336" i="4"/>
  <c r="J135" i="4"/>
  <c r="N140" i="4"/>
  <c r="O124" i="4"/>
  <c r="K323" i="4"/>
  <c r="M323" i="4" s="1"/>
  <c r="J339" i="4"/>
  <c r="J126" i="4"/>
  <c r="K314" i="4"/>
  <c r="M314" i="4" s="1"/>
  <c r="J330" i="4"/>
  <c r="K313" i="4"/>
  <c r="M313" i="4" s="1"/>
  <c r="J329" i="4"/>
  <c r="K115" i="4"/>
  <c r="M115" i="4" s="1"/>
  <c r="J131" i="4"/>
  <c r="K97" i="4"/>
  <c r="J113" i="4"/>
  <c r="M76" i="4"/>
  <c r="K92" i="4"/>
  <c r="K108" i="4" s="1"/>
  <c r="K318" i="4"/>
  <c r="M318" i="4" s="1"/>
  <c r="J334" i="4"/>
  <c r="K311" i="4"/>
  <c r="M311" i="4" s="1"/>
  <c r="K101" i="4"/>
  <c r="J117" i="4"/>
  <c r="N138" i="4"/>
  <c r="O122" i="4"/>
  <c r="J353" i="4"/>
  <c r="N142" i="4"/>
  <c r="O126" i="4"/>
  <c r="M293" i="4"/>
  <c r="K309" i="4"/>
  <c r="K319" i="4"/>
  <c r="M319" i="4" s="1"/>
  <c r="J335" i="4"/>
  <c r="K328" i="4"/>
  <c r="M328" i="4" s="1"/>
  <c r="J344" i="4"/>
  <c r="J118" i="4"/>
  <c r="K102" i="4"/>
  <c r="J338" i="4"/>
  <c r="O91" i="4"/>
  <c r="N107" i="4"/>
  <c r="K326" i="4"/>
  <c r="M326" i="4" s="1"/>
  <c r="J342" i="4"/>
  <c r="N144" i="4"/>
  <c r="O128" i="4"/>
  <c r="J130" i="4"/>
  <c r="K91" i="4"/>
  <c r="J107" i="4"/>
  <c r="M315" i="4"/>
  <c r="M310" i="4"/>
  <c r="K104" i="4"/>
  <c r="J120" i="4"/>
  <c r="K321" i="4"/>
  <c r="M321" i="4" s="1"/>
  <c r="K103" i="4"/>
  <c r="K119" i="4" s="1"/>
  <c r="M119" i="4" s="1"/>
  <c r="O111" i="4"/>
  <c r="N127" i="4"/>
  <c r="J160" i="4"/>
  <c r="K306" i="4"/>
  <c r="M306" i="4" s="1"/>
  <c r="M285" i="4"/>
  <c r="K301" i="4"/>
  <c r="K315" i="4"/>
  <c r="J331" i="4"/>
  <c r="J357" i="4"/>
  <c r="J343" i="4"/>
  <c r="K316" i="4"/>
  <c r="M316" i="4" s="1"/>
  <c r="J332" i="4"/>
  <c r="N109" i="4"/>
  <c r="O93" i="4"/>
  <c r="K93" i="4"/>
  <c r="J109" i="4"/>
  <c r="K100" i="4"/>
  <c r="J116" i="4"/>
  <c r="M73" i="1"/>
  <c r="K83" i="1"/>
  <c r="K100" i="1" s="1"/>
  <c r="M100" i="1" s="1"/>
  <c r="K87" i="1"/>
  <c r="K104" i="1" s="1"/>
  <c r="M104" i="1" s="1"/>
  <c r="M72" i="1"/>
  <c r="K89" i="1"/>
  <c r="K106" i="1" s="1"/>
  <c r="M106" i="1" s="1"/>
  <c r="Q83" i="1"/>
  <c r="O100" i="1"/>
  <c r="O99" i="1"/>
  <c r="Q82" i="1"/>
  <c r="Q88" i="1"/>
  <c r="O105" i="1"/>
  <c r="O111" i="1"/>
  <c r="Q111" i="1" s="1"/>
  <c r="M266" i="1"/>
  <c r="K282" i="1"/>
  <c r="N344" i="1"/>
  <c r="O328" i="1"/>
  <c r="M336" i="1"/>
  <c r="K352" i="1"/>
  <c r="O311" i="1"/>
  <c r="M325" i="1" s="1"/>
  <c r="N327" i="1"/>
  <c r="M283" i="1"/>
  <c r="K299" i="1"/>
  <c r="M68" i="1"/>
  <c r="K85" i="1"/>
  <c r="K102" i="1" s="1"/>
  <c r="M102" i="1" s="1"/>
  <c r="P266" i="1"/>
  <c r="Q266" i="1" s="1"/>
  <c r="Q251" i="1"/>
  <c r="N140" i="1"/>
  <c r="J143" i="1"/>
  <c r="K126" i="1"/>
  <c r="M126" i="1" s="1"/>
  <c r="M143" i="1" s="1"/>
  <c r="J158" i="1"/>
  <c r="K105" i="1"/>
  <c r="M105" i="1" s="1"/>
  <c r="J122" i="1"/>
  <c r="J120" i="1"/>
  <c r="J118" i="1"/>
  <c r="K101" i="1"/>
  <c r="M101" i="1" s="1"/>
  <c r="J116" i="1"/>
  <c r="N138" i="1"/>
  <c r="N137" i="1"/>
  <c r="N118" i="1"/>
  <c r="O101" i="1"/>
  <c r="Q101" i="1" s="1"/>
  <c r="J338" i="1"/>
  <c r="J369" i="1"/>
  <c r="K353" i="1"/>
  <c r="M353" i="1" s="1"/>
  <c r="J362" i="1"/>
  <c r="M275" i="1"/>
  <c r="K291" i="1"/>
  <c r="Q90" i="1"/>
  <c r="O107" i="1"/>
  <c r="M274" i="1"/>
  <c r="K290" i="1"/>
  <c r="J196" i="1"/>
  <c r="O299" i="1"/>
  <c r="O315" i="1" s="1"/>
  <c r="O331" i="1" s="1"/>
  <c r="O347" i="1" s="1"/>
  <c r="O363" i="1" s="1"/>
  <c r="Q283" i="1"/>
  <c r="N145" i="1"/>
  <c r="N175" i="1"/>
  <c r="N177" i="1"/>
  <c r="M296" i="1"/>
  <c r="K312" i="1"/>
  <c r="N98" i="1"/>
  <c r="O81" i="1"/>
  <c r="Q81" i="1" s="1"/>
  <c r="N144" i="1"/>
  <c r="P267" i="1"/>
  <c r="Q267" i="1" s="1"/>
  <c r="Q252" i="1"/>
  <c r="O106" i="1"/>
  <c r="Q106" i="1" s="1"/>
  <c r="K124" i="1"/>
  <c r="M124" i="1" s="1"/>
  <c r="M141" i="1" s="1"/>
  <c r="K82" i="1"/>
  <c r="K99" i="1" s="1"/>
  <c r="M99" i="1" s="1"/>
  <c r="J98" i="1"/>
  <c r="K81" i="1"/>
  <c r="J144" i="1"/>
  <c r="K127" i="1"/>
  <c r="M127" i="1" s="1"/>
  <c r="M144" i="1" s="1"/>
  <c r="J142" i="1"/>
  <c r="K125" i="1"/>
  <c r="M125" i="1" s="1"/>
  <c r="M142" i="1" s="1"/>
  <c r="J140" i="1"/>
  <c r="J121" i="1"/>
  <c r="J136" i="1"/>
  <c r="J117" i="1"/>
  <c r="N173" i="1"/>
  <c r="N119" i="1"/>
  <c r="O102" i="1"/>
  <c r="Q102" i="1" s="1"/>
  <c r="N151" i="1"/>
  <c r="N108" i="1"/>
  <c r="O91" i="1"/>
  <c r="Q91" i="1" s="1"/>
  <c r="M308" i="1" l="1"/>
  <c r="K324" i="1"/>
  <c r="M295" i="1"/>
  <c r="K311" i="1"/>
  <c r="M300" i="1"/>
  <c r="K316" i="1"/>
  <c r="J329" i="1"/>
  <c r="K313" i="1"/>
  <c r="M313" i="1" s="1"/>
  <c r="J126" i="5"/>
  <c r="L126" i="5" s="1"/>
  <c r="O104" i="1"/>
  <c r="Q104" i="1" s="1"/>
  <c r="O143" i="1"/>
  <c r="Q143" i="1" s="1"/>
  <c r="J144" i="5"/>
  <c r="L144" i="5" s="1"/>
  <c r="O127" i="1"/>
  <c r="Q127" i="1" s="1"/>
  <c r="M128" i="1"/>
  <c r="M145" i="1" s="1"/>
  <c r="K145" i="1"/>
  <c r="K162" i="1" s="1"/>
  <c r="J146" i="5"/>
  <c r="L146" i="5" s="1"/>
  <c r="J140" i="5"/>
  <c r="L140" i="5" s="1"/>
  <c r="K128" i="4"/>
  <c r="M128" i="4" s="1"/>
  <c r="O120" i="1"/>
  <c r="Q120" i="1" s="1"/>
  <c r="I459" i="5"/>
  <c r="K327" i="4"/>
  <c r="M327" i="4" s="1"/>
  <c r="L382" i="5"/>
  <c r="J398" i="5"/>
  <c r="L389" i="5"/>
  <c r="J405" i="5"/>
  <c r="J428" i="5"/>
  <c r="J129" i="5"/>
  <c r="L129" i="5" s="1"/>
  <c r="I145" i="5"/>
  <c r="J407" i="5"/>
  <c r="L407" i="5" s="1"/>
  <c r="I423" i="5"/>
  <c r="J440" i="5"/>
  <c r="L440" i="5" s="1"/>
  <c r="J133" i="5"/>
  <c r="L133" i="5" s="1"/>
  <c r="I149" i="5"/>
  <c r="I188" i="5"/>
  <c r="I172" i="5"/>
  <c r="I136" i="5"/>
  <c r="J120" i="5"/>
  <c r="L120" i="5" s="1"/>
  <c r="I190" i="5"/>
  <c r="I174" i="5"/>
  <c r="L393" i="5"/>
  <c r="J409" i="5"/>
  <c r="J399" i="5"/>
  <c r="L399" i="5" s="1"/>
  <c r="I415" i="5"/>
  <c r="I148" i="5"/>
  <c r="J132" i="5"/>
  <c r="L132" i="5" s="1"/>
  <c r="J403" i="5"/>
  <c r="L403" i="5" s="1"/>
  <c r="I419" i="5"/>
  <c r="L386" i="5"/>
  <c r="J402" i="5"/>
  <c r="I194" i="5"/>
  <c r="I178" i="5"/>
  <c r="M141" i="5"/>
  <c r="N125" i="5"/>
  <c r="J427" i="5"/>
  <c r="L427" i="5" s="1"/>
  <c r="L381" i="5"/>
  <c r="J397" i="5"/>
  <c r="I151" i="5"/>
  <c r="J135" i="5"/>
  <c r="L135" i="5" s="1"/>
  <c r="J134" i="5"/>
  <c r="L134" i="5" s="1"/>
  <c r="I150" i="5"/>
  <c r="L400" i="5"/>
  <c r="J416" i="5"/>
  <c r="I139" i="5"/>
  <c r="J123" i="5"/>
  <c r="L123" i="5" s="1"/>
  <c r="L390" i="5"/>
  <c r="J406" i="5"/>
  <c r="M145" i="5"/>
  <c r="N129" i="5"/>
  <c r="I192" i="5"/>
  <c r="I176" i="5"/>
  <c r="M139" i="5"/>
  <c r="N123" i="5"/>
  <c r="J131" i="5"/>
  <c r="L131" i="5" s="1"/>
  <c r="I147" i="5"/>
  <c r="M143" i="5"/>
  <c r="N127" i="5"/>
  <c r="L394" i="5"/>
  <c r="J410" i="5"/>
  <c r="L385" i="5"/>
  <c r="J401" i="5"/>
  <c r="I143" i="5"/>
  <c r="J127" i="5"/>
  <c r="L127" i="5" s="1"/>
  <c r="I141" i="5"/>
  <c r="J125" i="5"/>
  <c r="L125" i="5" s="1"/>
  <c r="K109" i="4"/>
  <c r="M109" i="4" s="1"/>
  <c r="J125" i="4"/>
  <c r="K332" i="4"/>
  <c r="M332" i="4" s="1"/>
  <c r="J348" i="4"/>
  <c r="J373" i="4"/>
  <c r="M301" i="4"/>
  <c r="K317" i="4"/>
  <c r="J176" i="4"/>
  <c r="J192" i="4"/>
  <c r="K322" i="4"/>
  <c r="M322" i="4" s="1"/>
  <c r="K337" i="4"/>
  <c r="M337" i="4" s="1"/>
  <c r="M108" i="4"/>
  <c r="K124" i="4"/>
  <c r="J147" i="4"/>
  <c r="K131" i="4"/>
  <c r="M131" i="4" s="1"/>
  <c r="K330" i="4"/>
  <c r="M330" i="4" s="1"/>
  <c r="J346" i="4"/>
  <c r="K339" i="4"/>
  <c r="M339" i="4" s="1"/>
  <c r="J355" i="4"/>
  <c r="K135" i="4"/>
  <c r="M135" i="4" s="1"/>
  <c r="J151" i="4"/>
  <c r="K127" i="4"/>
  <c r="M127" i="4" s="1"/>
  <c r="J143" i="4"/>
  <c r="O107" i="4"/>
  <c r="N123" i="4"/>
  <c r="K335" i="4"/>
  <c r="M335" i="4" s="1"/>
  <c r="J351" i="4"/>
  <c r="J172" i="4"/>
  <c r="J188" i="4"/>
  <c r="K138" i="4"/>
  <c r="M138" i="4" s="1"/>
  <c r="N143" i="4"/>
  <c r="O127" i="4"/>
  <c r="K120" i="4"/>
  <c r="M120" i="4" s="1"/>
  <c r="J136" i="4"/>
  <c r="K107" i="4"/>
  <c r="M107" i="4" s="1"/>
  <c r="J123" i="4"/>
  <c r="K116" i="4"/>
  <c r="M116" i="4" s="1"/>
  <c r="J132" i="4"/>
  <c r="K343" i="4"/>
  <c r="M343" i="4" s="1"/>
  <c r="J359" i="4"/>
  <c r="K331" i="4"/>
  <c r="J347" i="4"/>
  <c r="N160" i="4"/>
  <c r="O144" i="4"/>
  <c r="K118" i="4"/>
  <c r="M118" i="4" s="1"/>
  <c r="J134" i="4"/>
  <c r="O142" i="4"/>
  <c r="N158" i="4"/>
  <c r="O138" i="4"/>
  <c r="K334" i="4"/>
  <c r="M334" i="4" s="1"/>
  <c r="J350" i="4"/>
  <c r="K113" i="4"/>
  <c r="M113" i="4" s="1"/>
  <c r="J129" i="4"/>
  <c r="K329" i="4"/>
  <c r="M329" i="4" s="1"/>
  <c r="J345" i="4"/>
  <c r="J142" i="4"/>
  <c r="K126" i="4"/>
  <c r="M126" i="4" s="1"/>
  <c r="K336" i="4"/>
  <c r="M336" i="4" s="1"/>
  <c r="J352" i="4"/>
  <c r="K340" i="4"/>
  <c r="M340" i="4" s="1"/>
  <c r="J356" i="4"/>
  <c r="J365" i="4"/>
  <c r="O109" i="4"/>
  <c r="N125" i="4"/>
  <c r="J146" i="4"/>
  <c r="K130" i="4"/>
  <c r="M130" i="4" s="1"/>
  <c r="K342" i="4"/>
  <c r="M342" i="4" s="1"/>
  <c r="J358" i="4"/>
  <c r="J354" i="4"/>
  <c r="K344" i="4"/>
  <c r="M344" i="4" s="1"/>
  <c r="J360" i="4"/>
  <c r="M309" i="4"/>
  <c r="K325" i="4"/>
  <c r="K353" i="4"/>
  <c r="M353" i="4" s="1"/>
  <c r="J369" i="4"/>
  <c r="K117" i="4"/>
  <c r="M117" i="4" s="1"/>
  <c r="J133" i="4"/>
  <c r="N156" i="4"/>
  <c r="O140" i="4"/>
  <c r="O113" i="4"/>
  <c r="N129" i="4"/>
  <c r="K123" i="1"/>
  <c r="M123" i="1" s="1"/>
  <c r="M140" i="1" s="1"/>
  <c r="O116" i="1"/>
  <c r="Q99" i="1"/>
  <c r="Q105" i="1"/>
  <c r="O122" i="1"/>
  <c r="Q100" i="1"/>
  <c r="O117" i="1"/>
  <c r="K119" i="1"/>
  <c r="M119" i="1" s="1"/>
  <c r="M136" i="1" s="1"/>
  <c r="O128" i="1"/>
  <c r="Q128" i="1" s="1"/>
  <c r="M282" i="1"/>
  <c r="K298" i="1"/>
  <c r="O108" i="1"/>
  <c r="Q108" i="1" s="1"/>
  <c r="N125" i="1"/>
  <c r="N168" i="1"/>
  <c r="N136" i="1"/>
  <c r="O119" i="1"/>
  <c r="Q119" i="1" s="1"/>
  <c r="N190" i="1"/>
  <c r="J134" i="1"/>
  <c r="K117" i="1"/>
  <c r="M117" i="1" s="1"/>
  <c r="M134" i="1" s="1"/>
  <c r="J153" i="1"/>
  <c r="J138" i="1"/>
  <c r="K121" i="1"/>
  <c r="M121" i="1" s="1"/>
  <c r="M138" i="1" s="1"/>
  <c r="J157" i="1"/>
  <c r="J159" i="1"/>
  <c r="K142" i="1"/>
  <c r="J161" i="1"/>
  <c r="K144" i="1"/>
  <c r="K98" i="1"/>
  <c r="M98" i="1" s="1"/>
  <c r="J115" i="1"/>
  <c r="N161" i="1"/>
  <c r="O98" i="1"/>
  <c r="Q98" i="1" s="1"/>
  <c r="N115" i="1"/>
  <c r="N192" i="1"/>
  <c r="K369" i="1"/>
  <c r="M369" i="1" s="1"/>
  <c r="J354" i="1"/>
  <c r="N135" i="1"/>
  <c r="O118" i="1"/>
  <c r="Q118" i="1" s="1"/>
  <c r="N154" i="1"/>
  <c r="N155" i="1"/>
  <c r="J133" i="1"/>
  <c r="K116" i="1"/>
  <c r="M116" i="1" s="1"/>
  <c r="M133" i="1" s="1"/>
  <c r="J135" i="1"/>
  <c r="K118" i="1"/>
  <c r="M118" i="1" s="1"/>
  <c r="M135" i="1" s="1"/>
  <c r="K120" i="1"/>
  <c r="M120" i="1" s="1"/>
  <c r="M137" i="1" s="1"/>
  <c r="J137" i="1"/>
  <c r="J175" i="1"/>
  <c r="J160" i="1"/>
  <c r="K143" i="1"/>
  <c r="O123" i="1"/>
  <c r="Q123" i="1" s="1"/>
  <c r="M312" i="1"/>
  <c r="K328" i="1"/>
  <c r="N194" i="1"/>
  <c r="N162" i="1"/>
  <c r="J213" i="1"/>
  <c r="M290" i="1"/>
  <c r="K306" i="1"/>
  <c r="Q107" i="1"/>
  <c r="O124" i="1"/>
  <c r="K307" i="1"/>
  <c r="M291" i="1"/>
  <c r="K122" i="1"/>
  <c r="M122" i="1" s="1"/>
  <c r="M139" i="1" s="1"/>
  <c r="J139" i="1"/>
  <c r="K141" i="1"/>
  <c r="K158" i="1" s="1"/>
  <c r="M158" i="1" s="1"/>
  <c r="N157" i="1"/>
  <c r="M299" i="1"/>
  <c r="K315" i="1"/>
  <c r="O327" i="1"/>
  <c r="M341" i="1" s="1"/>
  <c r="N343" i="1"/>
  <c r="K368" i="1"/>
  <c r="M368" i="1" s="1"/>
  <c r="M352" i="1"/>
  <c r="O344" i="1"/>
  <c r="O360" i="1" s="1"/>
  <c r="N360" i="1"/>
  <c r="K340" i="1" l="1"/>
  <c r="M324" i="1"/>
  <c r="M316" i="1"/>
  <c r="K332" i="1"/>
  <c r="O121" i="1"/>
  <c r="Q121" i="1" s="1"/>
  <c r="M311" i="1"/>
  <c r="K327" i="1"/>
  <c r="J345" i="1"/>
  <c r="K329" i="1"/>
  <c r="M329" i="1" s="1"/>
  <c r="J160" i="5"/>
  <c r="L160" i="5" s="1"/>
  <c r="L192" i="5" s="1"/>
  <c r="L208" i="5" s="1"/>
  <c r="L224" i="5" s="1"/>
  <c r="L240" i="5" s="1"/>
  <c r="J142" i="5"/>
  <c r="L142" i="5" s="1"/>
  <c r="O160" i="1"/>
  <c r="Q160" i="1" s="1"/>
  <c r="J156" i="5"/>
  <c r="L156" i="5" s="1"/>
  <c r="L172" i="5" s="1"/>
  <c r="O137" i="1"/>
  <c r="Q137" i="1" s="1"/>
  <c r="O144" i="1"/>
  <c r="Q144" i="1" s="1"/>
  <c r="J162" i="5"/>
  <c r="L162" i="5" s="1"/>
  <c r="L194" i="5" s="1"/>
  <c r="L210" i="5" s="1"/>
  <c r="L226" i="5" s="1"/>
  <c r="L242" i="5" s="1"/>
  <c r="M162" i="1"/>
  <c r="K179" i="1"/>
  <c r="K144" i="4"/>
  <c r="O158" i="4"/>
  <c r="Q158" i="4" s="1"/>
  <c r="L428" i="5"/>
  <c r="J444" i="5"/>
  <c r="L444" i="5" s="1"/>
  <c r="J443" i="5"/>
  <c r="L443" i="5" s="1"/>
  <c r="J456" i="5"/>
  <c r="L456" i="5" s="1"/>
  <c r="K369" i="4"/>
  <c r="M369" i="4" s="1"/>
  <c r="K338" i="4"/>
  <c r="M338" i="4" s="1"/>
  <c r="I157" i="5"/>
  <c r="J141" i="5"/>
  <c r="L141" i="5" s="1"/>
  <c r="I159" i="5"/>
  <c r="J143" i="5"/>
  <c r="L143" i="5" s="1"/>
  <c r="L410" i="5"/>
  <c r="J426" i="5"/>
  <c r="J442" i="5" s="1"/>
  <c r="N143" i="5"/>
  <c r="M159" i="5"/>
  <c r="I208" i="5"/>
  <c r="J151" i="5"/>
  <c r="L151" i="5" s="1"/>
  <c r="I167" i="5"/>
  <c r="I164" i="5"/>
  <c r="J148" i="5"/>
  <c r="L148" i="5" s="1"/>
  <c r="I152" i="5"/>
  <c r="J136" i="5"/>
  <c r="L136" i="5" s="1"/>
  <c r="J149" i="5"/>
  <c r="I165" i="5"/>
  <c r="L401" i="5"/>
  <c r="J417" i="5"/>
  <c r="J147" i="5"/>
  <c r="L147" i="5" s="1"/>
  <c r="I163" i="5"/>
  <c r="M155" i="5"/>
  <c r="N139" i="5"/>
  <c r="I166" i="5"/>
  <c r="J150" i="5"/>
  <c r="L150" i="5" s="1"/>
  <c r="J419" i="5"/>
  <c r="L419" i="5" s="1"/>
  <c r="I435" i="5"/>
  <c r="I451" i="5" s="1"/>
  <c r="J423" i="5"/>
  <c r="L423" i="5" s="1"/>
  <c r="I439" i="5"/>
  <c r="I455" i="5" s="1"/>
  <c r="M161" i="5"/>
  <c r="N145" i="5"/>
  <c r="L397" i="5"/>
  <c r="J413" i="5"/>
  <c r="I210" i="5"/>
  <c r="J415" i="5"/>
  <c r="L415" i="5" s="1"/>
  <c r="I431" i="5"/>
  <c r="I447" i="5" s="1"/>
  <c r="L409" i="5"/>
  <c r="J425" i="5"/>
  <c r="I206" i="5"/>
  <c r="L405" i="5"/>
  <c r="J421" i="5"/>
  <c r="L398" i="5"/>
  <c r="J414" i="5"/>
  <c r="L406" i="5"/>
  <c r="J422" i="5"/>
  <c r="J139" i="5"/>
  <c r="L139" i="5" s="1"/>
  <c r="I155" i="5"/>
  <c r="L416" i="5"/>
  <c r="J432" i="5"/>
  <c r="J448" i="5" s="1"/>
  <c r="L448" i="5" s="1"/>
  <c r="M157" i="5"/>
  <c r="N141" i="5"/>
  <c r="L402" i="5"/>
  <c r="J418" i="5"/>
  <c r="I204" i="5"/>
  <c r="J145" i="5"/>
  <c r="L145" i="5" s="1"/>
  <c r="I161" i="5"/>
  <c r="K358" i="4"/>
  <c r="M358" i="4" s="1"/>
  <c r="J374" i="4"/>
  <c r="N141" i="4"/>
  <c r="O125" i="4"/>
  <c r="K147" i="4"/>
  <c r="M147" i="4" s="1"/>
  <c r="J163" i="4"/>
  <c r="M317" i="4"/>
  <c r="K333" i="4"/>
  <c r="K348" i="4"/>
  <c r="M348" i="4" s="1"/>
  <c r="J364" i="4"/>
  <c r="K360" i="4"/>
  <c r="M360" i="4" s="1"/>
  <c r="J376" i="4"/>
  <c r="K356" i="4"/>
  <c r="M356" i="4" s="1"/>
  <c r="J372" i="4"/>
  <c r="K142" i="4"/>
  <c r="M142" i="4" s="1"/>
  <c r="J158" i="4"/>
  <c r="K359" i="4"/>
  <c r="M359" i="4" s="1"/>
  <c r="J375" i="4"/>
  <c r="J139" i="4"/>
  <c r="K123" i="4"/>
  <c r="M123" i="4" s="1"/>
  <c r="J204" i="4"/>
  <c r="O123" i="4"/>
  <c r="N139" i="4"/>
  <c r="J167" i="4"/>
  <c r="K151" i="4"/>
  <c r="M151" i="4" s="1"/>
  <c r="K346" i="4"/>
  <c r="M346" i="4" s="1"/>
  <c r="J362" i="4"/>
  <c r="M124" i="4"/>
  <c r="K140" i="4"/>
  <c r="J145" i="4"/>
  <c r="K129" i="4"/>
  <c r="M129" i="4" s="1"/>
  <c r="O156" i="4"/>
  <c r="Q156" i="4" s="1"/>
  <c r="N145" i="4"/>
  <c r="O129" i="4"/>
  <c r="J149" i="4"/>
  <c r="K133" i="4"/>
  <c r="M133" i="4" s="1"/>
  <c r="M325" i="4"/>
  <c r="K341" i="4"/>
  <c r="J370" i="4"/>
  <c r="K352" i="4"/>
  <c r="M352" i="4" s="1"/>
  <c r="J368" i="4"/>
  <c r="K345" i="4"/>
  <c r="M345" i="4" s="1"/>
  <c r="J361" i="4"/>
  <c r="K350" i="4"/>
  <c r="M350" i="4" s="1"/>
  <c r="J366" i="4"/>
  <c r="O160" i="4"/>
  <c r="Q160" i="4" s="1"/>
  <c r="N159" i="4"/>
  <c r="O143" i="4"/>
  <c r="J208" i="4"/>
  <c r="J141" i="4"/>
  <c r="K125" i="4"/>
  <c r="M125" i="4" s="1"/>
  <c r="J162" i="4"/>
  <c r="K146" i="4"/>
  <c r="M146" i="4" s="1"/>
  <c r="J150" i="4"/>
  <c r="K134" i="4"/>
  <c r="M134" i="4" s="1"/>
  <c r="K347" i="4"/>
  <c r="M347" i="4" s="1"/>
  <c r="J363" i="4"/>
  <c r="J148" i="4"/>
  <c r="K132" i="4"/>
  <c r="M132" i="4" s="1"/>
  <c r="J152" i="4"/>
  <c r="K136" i="4"/>
  <c r="M136" i="4" s="1"/>
  <c r="K351" i="4"/>
  <c r="M351" i="4" s="1"/>
  <c r="J367" i="4"/>
  <c r="J159" i="4"/>
  <c r="K143" i="4"/>
  <c r="M143" i="4" s="1"/>
  <c r="K355" i="4"/>
  <c r="M355" i="4" s="1"/>
  <c r="J371" i="4"/>
  <c r="K136" i="1"/>
  <c r="K153" i="1" s="1"/>
  <c r="M153" i="1" s="1"/>
  <c r="K140" i="1"/>
  <c r="K157" i="1" s="1"/>
  <c r="M157" i="1" s="1"/>
  <c r="Q122" i="1"/>
  <c r="O139" i="1"/>
  <c r="Q117" i="1"/>
  <c r="O134" i="1"/>
  <c r="Q116" i="1"/>
  <c r="O133" i="1"/>
  <c r="O145" i="1"/>
  <c r="Q145" i="1" s="1"/>
  <c r="O140" i="1"/>
  <c r="Q140" i="1" s="1"/>
  <c r="M298" i="1"/>
  <c r="K314" i="1"/>
  <c r="O343" i="1"/>
  <c r="N359" i="1"/>
  <c r="M315" i="1"/>
  <c r="K331" i="1"/>
  <c r="N174" i="1"/>
  <c r="M307" i="1"/>
  <c r="K323" i="1"/>
  <c r="K137" i="1"/>
  <c r="J154" i="1"/>
  <c r="J178" i="1"/>
  <c r="K161" i="1"/>
  <c r="M161" i="1" s="1"/>
  <c r="J176" i="1"/>
  <c r="K159" i="1"/>
  <c r="M159" i="1" s="1"/>
  <c r="J174" i="1"/>
  <c r="J155" i="1"/>
  <c r="K138" i="1"/>
  <c r="J170" i="1"/>
  <c r="J151" i="1"/>
  <c r="K134" i="1"/>
  <c r="N207" i="1"/>
  <c r="N153" i="1"/>
  <c r="O136" i="1"/>
  <c r="Q136" i="1" s="1"/>
  <c r="N185" i="1"/>
  <c r="J156" i="1"/>
  <c r="K139" i="1"/>
  <c r="Q124" i="1"/>
  <c r="O141" i="1"/>
  <c r="M306" i="1"/>
  <c r="K322" i="1"/>
  <c r="N179" i="1"/>
  <c r="N211" i="1"/>
  <c r="K344" i="1"/>
  <c r="M328" i="1"/>
  <c r="J177" i="1"/>
  <c r="K160" i="1"/>
  <c r="M160" i="1" s="1"/>
  <c r="J192" i="1"/>
  <c r="K175" i="1"/>
  <c r="M175" i="1" s="1"/>
  <c r="J152" i="1"/>
  <c r="K135" i="1"/>
  <c r="J150" i="1"/>
  <c r="K133" i="1"/>
  <c r="N172" i="1"/>
  <c r="N171" i="1"/>
  <c r="N152" i="1"/>
  <c r="O135" i="1"/>
  <c r="Q135" i="1" s="1"/>
  <c r="J370" i="1"/>
  <c r="N209" i="1"/>
  <c r="O115" i="1"/>
  <c r="Q115" i="1" s="1"/>
  <c r="N132" i="1"/>
  <c r="N178" i="1"/>
  <c r="K115" i="1"/>
  <c r="M115" i="1" s="1"/>
  <c r="M132" i="1" s="1"/>
  <c r="J132" i="1"/>
  <c r="O125" i="1"/>
  <c r="Q125" i="1" s="1"/>
  <c r="N142" i="1"/>
  <c r="L176" i="5" l="1"/>
  <c r="J176" i="5"/>
  <c r="J192" i="5" s="1"/>
  <c r="J208" i="5" s="1"/>
  <c r="O138" i="1"/>
  <c r="Q138" i="1" s="1"/>
  <c r="M340" i="1"/>
  <c r="K356" i="1"/>
  <c r="J361" i="1"/>
  <c r="K345" i="1"/>
  <c r="M345" i="1" s="1"/>
  <c r="M332" i="1"/>
  <c r="K348" i="1"/>
  <c r="K343" i="1"/>
  <c r="M327" i="1"/>
  <c r="J172" i="5"/>
  <c r="J188" i="5" s="1"/>
  <c r="J204" i="5" s="1"/>
  <c r="L188" i="5"/>
  <c r="L204" i="5" s="1"/>
  <c r="L220" i="5" s="1"/>
  <c r="L236" i="5" s="1"/>
  <c r="J158" i="5"/>
  <c r="L158" i="5" s="1"/>
  <c r="L174" i="5" s="1"/>
  <c r="O177" i="1"/>
  <c r="O154" i="1"/>
  <c r="Q154" i="1" s="1"/>
  <c r="O161" i="1"/>
  <c r="Q161" i="1" s="1"/>
  <c r="K354" i="4"/>
  <c r="M354" i="4" s="1"/>
  <c r="L178" i="5"/>
  <c r="J178" i="5"/>
  <c r="J194" i="5" s="1"/>
  <c r="J210" i="5" s="1"/>
  <c r="M179" i="1"/>
  <c r="K196" i="1"/>
  <c r="M144" i="4"/>
  <c r="K160" i="4"/>
  <c r="L442" i="5"/>
  <c r="J458" i="5"/>
  <c r="L458" i="5" s="1"/>
  <c r="J459" i="5"/>
  <c r="L459" i="5" s="1"/>
  <c r="N159" i="5"/>
  <c r="N155" i="5"/>
  <c r="K371" i="4"/>
  <c r="M371" i="4" s="1"/>
  <c r="K367" i="4"/>
  <c r="M367" i="4" s="1"/>
  <c r="K370" i="4"/>
  <c r="M370" i="4" s="1"/>
  <c r="J164" i="5"/>
  <c r="L164" i="5" s="1"/>
  <c r="I196" i="5"/>
  <c r="I180" i="5"/>
  <c r="N157" i="5"/>
  <c r="N161" i="5"/>
  <c r="J166" i="5"/>
  <c r="L166" i="5" s="1"/>
  <c r="I198" i="5"/>
  <c r="I182" i="5"/>
  <c r="J163" i="5"/>
  <c r="L163" i="5" s="1"/>
  <c r="I179" i="5"/>
  <c r="I195" i="5"/>
  <c r="J165" i="5"/>
  <c r="L165" i="5" s="1"/>
  <c r="I181" i="5"/>
  <c r="I197" i="5"/>
  <c r="J159" i="5"/>
  <c r="L159" i="5" s="1"/>
  <c r="I175" i="5"/>
  <c r="I191" i="5"/>
  <c r="L418" i="5"/>
  <c r="J434" i="5"/>
  <c r="J450" i="5" s="1"/>
  <c r="L450" i="5" s="1"/>
  <c r="L422" i="5"/>
  <c r="J438" i="5"/>
  <c r="J454" i="5" s="1"/>
  <c r="L454" i="5" s="1"/>
  <c r="L421" i="5"/>
  <c r="J437" i="5"/>
  <c r="J453" i="5" s="1"/>
  <c r="L453" i="5" s="1"/>
  <c r="I222" i="5"/>
  <c r="J431" i="5"/>
  <c r="L431" i="5" s="1"/>
  <c r="L413" i="5"/>
  <c r="J429" i="5"/>
  <c r="J445" i="5" s="1"/>
  <c r="L445" i="5" s="1"/>
  <c r="I224" i="5"/>
  <c r="L426" i="5"/>
  <c r="L432" i="5"/>
  <c r="L417" i="5"/>
  <c r="J433" i="5"/>
  <c r="J449" i="5" s="1"/>
  <c r="L449" i="5" s="1"/>
  <c r="J161" i="5"/>
  <c r="L161" i="5" s="1"/>
  <c r="I177" i="5"/>
  <c r="I193" i="5"/>
  <c r="I220" i="5"/>
  <c r="J155" i="5"/>
  <c r="L155" i="5" s="1"/>
  <c r="I171" i="5"/>
  <c r="I187" i="5"/>
  <c r="L414" i="5"/>
  <c r="J430" i="5"/>
  <c r="J446" i="5" s="1"/>
  <c r="L446" i="5" s="1"/>
  <c r="L425" i="5"/>
  <c r="J441" i="5"/>
  <c r="J457" i="5" s="1"/>
  <c r="L457" i="5" s="1"/>
  <c r="I226" i="5"/>
  <c r="J439" i="5"/>
  <c r="L439" i="5" s="1"/>
  <c r="J435" i="5"/>
  <c r="L435" i="5" s="1"/>
  <c r="J152" i="5"/>
  <c r="L152" i="5" s="1"/>
  <c r="I168" i="5"/>
  <c r="J167" i="5"/>
  <c r="L167" i="5" s="1"/>
  <c r="I183" i="5"/>
  <c r="I199" i="5"/>
  <c r="J157" i="5"/>
  <c r="L157" i="5" s="1"/>
  <c r="I173" i="5"/>
  <c r="I189" i="5"/>
  <c r="J220" i="4"/>
  <c r="K148" i="4"/>
  <c r="M148" i="4" s="1"/>
  <c r="J164" i="4"/>
  <c r="J166" i="4"/>
  <c r="K150" i="4"/>
  <c r="M150" i="4" s="1"/>
  <c r="J157" i="4"/>
  <c r="K141" i="4"/>
  <c r="M141" i="4" s="1"/>
  <c r="K366" i="4"/>
  <c r="M366" i="4" s="1"/>
  <c r="K368" i="4"/>
  <c r="M368" i="4" s="1"/>
  <c r="J165" i="4"/>
  <c r="K149" i="4"/>
  <c r="M149" i="4" s="1"/>
  <c r="K362" i="4"/>
  <c r="M362" i="4" s="1"/>
  <c r="J378" i="4"/>
  <c r="O139" i="4"/>
  <c r="N155" i="4"/>
  <c r="J174" i="4"/>
  <c r="K158" i="4"/>
  <c r="M158" i="4" s="1"/>
  <c r="J190" i="4"/>
  <c r="K376" i="4"/>
  <c r="M376" i="4" s="1"/>
  <c r="M333" i="4"/>
  <c r="K349" i="4"/>
  <c r="J161" i="4"/>
  <c r="K145" i="4"/>
  <c r="M145" i="4" s="1"/>
  <c r="N157" i="4"/>
  <c r="O141" i="4"/>
  <c r="J224" i="4"/>
  <c r="K363" i="4"/>
  <c r="M363" i="4" s="1"/>
  <c r="J379" i="4"/>
  <c r="M341" i="4"/>
  <c r="K357" i="4"/>
  <c r="K139" i="4"/>
  <c r="M139" i="4" s="1"/>
  <c r="J155" i="4"/>
  <c r="K159" i="4"/>
  <c r="M159" i="4" s="1"/>
  <c r="J191" i="4"/>
  <c r="J175" i="4"/>
  <c r="J168" i="4"/>
  <c r="K152" i="4"/>
  <c r="M152" i="4" s="1"/>
  <c r="J178" i="4"/>
  <c r="K162" i="4"/>
  <c r="M162" i="4" s="1"/>
  <c r="J194" i="4"/>
  <c r="O159" i="4"/>
  <c r="Q159" i="4" s="1"/>
  <c r="K361" i="4"/>
  <c r="M361" i="4" s="1"/>
  <c r="J377" i="4"/>
  <c r="N161" i="4"/>
  <c r="O145" i="4"/>
  <c r="M140" i="4"/>
  <c r="K156" i="4"/>
  <c r="K375" i="4"/>
  <c r="M375" i="4" s="1"/>
  <c r="K372" i="4"/>
  <c r="M372" i="4" s="1"/>
  <c r="K364" i="4"/>
  <c r="M364" i="4" s="1"/>
  <c r="J195" i="4"/>
  <c r="K163" i="4"/>
  <c r="M163" i="4" s="1"/>
  <c r="J179" i="4"/>
  <c r="K374" i="4"/>
  <c r="M374" i="4" s="1"/>
  <c r="J199" i="4"/>
  <c r="K167" i="4"/>
  <c r="M167" i="4" s="1"/>
  <c r="J183" i="4"/>
  <c r="O157" i="1"/>
  <c r="Q157" i="1" s="1"/>
  <c r="Q134" i="1"/>
  <c r="O151" i="1"/>
  <c r="Q133" i="1"/>
  <c r="O150" i="1"/>
  <c r="Q139" i="1"/>
  <c r="O156" i="1"/>
  <c r="O162" i="1"/>
  <c r="Q162" i="1" s="1"/>
  <c r="O155" i="1"/>
  <c r="Q155" i="1" s="1"/>
  <c r="M314" i="1"/>
  <c r="K330" i="1"/>
  <c r="N159" i="1"/>
  <c r="O142" i="1"/>
  <c r="Q142" i="1" s="1"/>
  <c r="K132" i="1"/>
  <c r="J149" i="1"/>
  <c r="N188" i="1"/>
  <c r="J173" i="1"/>
  <c r="K156" i="1"/>
  <c r="M156" i="1" s="1"/>
  <c r="N170" i="1"/>
  <c r="O153" i="1"/>
  <c r="Q153" i="1" s="1"/>
  <c r="N224" i="1"/>
  <c r="J187" i="1"/>
  <c r="K170" i="1"/>
  <c r="M170" i="1" s="1"/>
  <c r="J191" i="1"/>
  <c r="K174" i="1"/>
  <c r="M174" i="1" s="1"/>
  <c r="J193" i="1"/>
  <c r="K176" i="1"/>
  <c r="M176" i="1" s="1"/>
  <c r="J195" i="1"/>
  <c r="K178" i="1"/>
  <c r="M178" i="1" s="1"/>
  <c r="N149" i="1"/>
  <c r="O132" i="1"/>
  <c r="Q132" i="1" s="1"/>
  <c r="N169" i="1"/>
  <c r="O152" i="1"/>
  <c r="Q152" i="1" s="1"/>
  <c r="N189" i="1"/>
  <c r="J167" i="1"/>
  <c r="K150" i="1"/>
  <c r="M150" i="1" s="1"/>
  <c r="J169" i="1"/>
  <c r="K152" i="1"/>
  <c r="M152" i="1" s="1"/>
  <c r="J209" i="1"/>
  <c r="K192" i="1"/>
  <c r="M192" i="1" s="1"/>
  <c r="J194" i="1"/>
  <c r="K177" i="1"/>
  <c r="M177" i="1" s="1"/>
  <c r="K360" i="1"/>
  <c r="M360" i="1" s="1"/>
  <c r="M344" i="1"/>
  <c r="N202" i="1"/>
  <c r="J168" i="1"/>
  <c r="K151" i="1"/>
  <c r="M151" i="1" s="1"/>
  <c r="J172" i="1"/>
  <c r="K155" i="1"/>
  <c r="M155" i="1" s="1"/>
  <c r="K154" i="1"/>
  <c r="M154" i="1" s="1"/>
  <c r="J171" i="1"/>
  <c r="K347" i="1"/>
  <c r="M331" i="1"/>
  <c r="N195" i="1"/>
  <c r="N226" i="1"/>
  <c r="N228" i="1"/>
  <c r="N196" i="1"/>
  <c r="M322" i="1"/>
  <c r="K338" i="1"/>
  <c r="Q141" i="1"/>
  <c r="O158" i="1"/>
  <c r="K339" i="1"/>
  <c r="M323" i="1"/>
  <c r="N191" i="1"/>
  <c r="O359" i="1"/>
  <c r="M357" i="1"/>
  <c r="K372" i="1" l="1"/>
  <c r="M372" i="1" s="1"/>
  <c r="M356" i="1"/>
  <c r="M348" i="1"/>
  <c r="K364" i="1"/>
  <c r="M364" i="1" s="1"/>
  <c r="K359" i="1"/>
  <c r="M359" i="1" s="1"/>
  <c r="M343" i="1"/>
  <c r="K361" i="1"/>
  <c r="M361" i="1" s="1"/>
  <c r="O171" i="1"/>
  <c r="Q171" i="1" s="1"/>
  <c r="J174" i="5"/>
  <c r="J190" i="5" s="1"/>
  <c r="J206" i="5" s="1"/>
  <c r="J222" i="5" s="1"/>
  <c r="L190" i="5"/>
  <c r="L206" i="5" s="1"/>
  <c r="L222" i="5" s="1"/>
  <c r="L238" i="5" s="1"/>
  <c r="O178" i="1"/>
  <c r="Q178" i="1" s="1"/>
  <c r="Q177" i="1"/>
  <c r="O194" i="1"/>
  <c r="K377" i="4"/>
  <c r="M377" i="4" s="1"/>
  <c r="M196" i="1"/>
  <c r="K213" i="1"/>
  <c r="M160" i="4"/>
  <c r="K176" i="4"/>
  <c r="K192" i="4" s="1"/>
  <c r="K208" i="4" s="1"/>
  <c r="K224" i="4" s="1"/>
  <c r="O179" i="1"/>
  <c r="Q179" i="1" s="1"/>
  <c r="J451" i="5"/>
  <c r="L451" i="5" s="1"/>
  <c r="J455" i="5"/>
  <c r="L455" i="5" s="1"/>
  <c r="J447" i="5"/>
  <c r="L447" i="5" s="1"/>
  <c r="J182" i="5"/>
  <c r="J198" i="5" s="1"/>
  <c r="J183" i="5"/>
  <c r="J199" i="5" s="1"/>
  <c r="J177" i="5"/>
  <c r="J193" i="5" s="1"/>
  <c r="J181" i="5"/>
  <c r="J197" i="5" s="1"/>
  <c r="K175" i="4"/>
  <c r="K191" i="4" s="1"/>
  <c r="O157" i="4"/>
  <c r="Q157" i="4" s="1"/>
  <c r="K174" i="4"/>
  <c r="K190" i="4" s="1"/>
  <c r="K183" i="4"/>
  <c r="K199" i="4" s="1"/>
  <c r="K179" i="4"/>
  <c r="K195" i="4" s="1"/>
  <c r="L433" i="5"/>
  <c r="L429" i="5"/>
  <c r="I238" i="5"/>
  <c r="I207" i="5"/>
  <c r="L195" i="5"/>
  <c r="L211" i="5" s="1"/>
  <c r="L227" i="5" s="1"/>
  <c r="L243" i="5" s="1"/>
  <c r="L179" i="5"/>
  <c r="I215" i="5"/>
  <c r="J171" i="5"/>
  <c r="J187" i="5" s="1"/>
  <c r="I209" i="5"/>
  <c r="J175" i="5"/>
  <c r="J191" i="5" s="1"/>
  <c r="L197" i="5"/>
  <c r="L213" i="5" s="1"/>
  <c r="L229" i="5" s="1"/>
  <c r="L245" i="5" s="1"/>
  <c r="L181" i="5"/>
  <c r="L189" i="5"/>
  <c r="L205" i="5" s="1"/>
  <c r="L221" i="5" s="1"/>
  <c r="L237" i="5" s="1"/>
  <c r="L173" i="5"/>
  <c r="L430" i="5"/>
  <c r="L437" i="5"/>
  <c r="L191" i="5"/>
  <c r="L207" i="5" s="1"/>
  <c r="L223" i="5" s="1"/>
  <c r="L239" i="5" s="1"/>
  <c r="L175" i="5"/>
  <c r="I211" i="5"/>
  <c r="I214" i="5"/>
  <c r="J180" i="5"/>
  <c r="J196" i="5" s="1"/>
  <c r="J168" i="5"/>
  <c r="L168" i="5" s="1"/>
  <c r="L200" i="5" s="1"/>
  <c r="L216" i="5" s="1"/>
  <c r="L232" i="5" s="1"/>
  <c r="I200" i="5"/>
  <c r="I184" i="5"/>
  <c r="I205" i="5"/>
  <c r="J226" i="5"/>
  <c r="I242" i="5"/>
  <c r="L187" i="5"/>
  <c r="L203" i="5" s="1"/>
  <c r="L219" i="5" s="1"/>
  <c r="L235" i="5" s="1"/>
  <c r="L171" i="5"/>
  <c r="J224" i="5"/>
  <c r="I240" i="5"/>
  <c r="L434" i="5"/>
  <c r="J173" i="5"/>
  <c r="J189" i="5" s="1"/>
  <c r="L199" i="5"/>
  <c r="L215" i="5" s="1"/>
  <c r="L231" i="5" s="1"/>
  <c r="L247" i="5" s="1"/>
  <c r="L183" i="5"/>
  <c r="J220" i="5"/>
  <c r="I236" i="5"/>
  <c r="L193" i="5"/>
  <c r="L209" i="5" s="1"/>
  <c r="L225" i="5" s="1"/>
  <c r="L241" i="5" s="1"/>
  <c r="L177" i="5"/>
  <c r="I213" i="5"/>
  <c r="J179" i="5"/>
  <c r="J195" i="5" s="1"/>
  <c r="L198" i="5"/>
  <c r="L214" i="5" s="1"/>
  <c r="L230" i="5" s="1"/>
  <c r="L246" i="5" s="1"/>
  <c r="L182" i="5"/>
  <c r="I212" i="5"/>
  <c r="L441" i="5"/>
  <c r="I203" i="5"/>
  <c r="L438" i="5"/>
  <c r="L196" i="5"/>
  <c r="L212" i="5" s="1"/>
  <c r="L228" i="5" s="1"/>
  <c r="L244" i="5" s="1"/>
  <c r="L180" i="5"/>
  <c r="M156" i="4"/>
  <c r="K172" i="4"/>
  <c r="K188" i="4" s="1"/>
  <c r="K204" i="4" s="1"/>
  <c r="K220" i="4" s="1"/>
  <c r="K178" i="4"/>
  <c r="K194" i="4" s="1"/>
  <c r="J207" i="4"/>
  <c r="M357" i="4"/>
  <c r="K373" i="4"/>
  <c r="M373" i="4" s="1"/>
  <c r="O155" i="4"/>
  <c r="Q155" i="4" s="1"/>
  <c r="J180" i="4"/>
  <c r="K164" i="4"/>
  <c r="M164" i="4" s="1"/>
  <c r="J196" i="4"/>
  <c r="J193" i="4"/>
  <c r="K161" i="4"/>
  <c r="M161" i="4" s="1"/>
  <c r="J177" i="4"/>
  <c r="J206" i="4"/>
  <c r="J197" i="4"/>
  <c r="J181" i="4"/>
  <c r="K165" i="4"/>
  <c r="M165" i="4" s="1"/>
  <c r="J189" i="4"/>
  <c r="K157" i="4"/>
  <c r="M157" i="4" s="1"/>
  <c r="J173" i="4"/>
  <c r="O161" i="4"/>
  <c r="Q161" i="4" s="1"/>
  <c r="J210" i="4"/>
  <c r="J184" i="4"/>
  <c r="J200" i="4"/>
  <c r="K168" i="4"/>
  <c r="M168" i="4" s="1"/>
  <c r="J171" i="4"/>
  <c r="J187" i="4"/>
  <c r="K155" i="4"/>
  <c r="M155" i="4" s="1"/>
  <c r="K379" i="4"/>
  <c r="M379" i="4" s="1"/>
  <c r="M349" i="4"/>
  <c r="K365" i="4"/>
  <c r="M365" i="4" s="1"/>
  <c r="K378" i="4"/>
  <c r="M378" i="4" s="1"/>
  <c r="J215" i="4"/>
  <c r="J211" i="4"/>
  <c r="J182" i="4"/>
  <c r="J198" i="4"/>
  <c r="K166" i="4"/>
  <c r="M166" i="4" s="1"/>
  <c r="O174" i="1"/>
  <c r="Q174" i="1" s="1"/>
  <c r="O167" i="1"/>
  <c r="Q150" i="1"/>
  <c r="O172" i="1"/>
  <c r="Q172" i="1" s="1"/>
  <c r="Q156" i="1"/>
  <c r="O173" i="1"/>
  <c r="Q151" i="1"/>
  <c r="O168" i="1"/>
  <c r="M330" i="1"/>
  <c r="K346" i="1"/>
  <c r="N208" i="1"/>
  <c r="M339" i="1"/>
  <c r="K355" i="1"/>
  <c r="N213" i="1"/>
  <c r="J189" i="1"/>
  <c r="K172" i="1"/>
  <c r="M172" i="1" s="1"/>
  <c r="J185" i="1"/>
  <c r="K168" i="1"/>
  <c r="M168" i="1" s="1"/>
  <c r="N219" i="1"/>
  <c r="J211" i="1"/>
  <c r="K194" i="1"/>
  <c r="M194" i="1" s="1"/>
  <c r="J226" i="1"/>
  <c r="K209" i="1"/>
  <c r="M209" i="1" s="1"/>
  <c r="J186" i="1"/>
  <c r="K169" i="1"/>
  <c r="M169" i="1" s="1"/>
  <c r="J184" i="1"/>
  <c r="K167" i="1"/>
  <c r="M167" i="1" s="1"/>
  <c r="N206" i="1"/>
  <c r="N186" i="1"/>
  <c r="O169" i="1"/>
  <c r="Q169" i="1" s="1"/>
  <c r="J212" i="1"/>
  <c r="K195" i="1"/>
  <c r="M195" i="1" s="1"/>
  <c r="J210" i="1"/>
  <c r="K193" i="1"/>
  <c r="M193" i="1" s="1"/>
  <c r="J208" i="1"/>
  <c r="K191" i="1"/>
  <c r="M191" i="1" s="1"/>
  <c r="J204" i="1"/>
  <c r="K187" i="1"/>
  <c r="M187" i="1" s="1"/>
  <c r="N187" i="1"/>
  <c r="O170" i="1"/>
  <c r="Q170" i="1" s="1"/>
  <c r="J166" i="1"/>
  <c r="K149" i="1"/>
  <c r="M149" i="1" s="1"/>
  <c r="Q158" i="1"/>
  <c r="O175" i="1"/>
  <c r="M338" i="1"/>
  <c r="K354" i="1"/>
  <c r="N212" i="1"/>
  <c r="K363" i="1"/>
  <c r="M363" i="1" s="1"/>
  <c r="M347" i="1"/>
  <c r="K171" i="1"/>
  <c r="M171" i="1" s="1"/>
  <c r="J188" i="1"/>
  <c r="N166" i="1"/>
  <c r="O149" i="1"/>
  <c r="Q149" i="1" s="1"/>
  <c r="K173" i="1"/>
  <c r="M173" i="1" s="1"/>
  <c r="J190" i="1"/>
  <c r="N205" i="1"/>
  <c r="O159" i="1"/>
  <c r="Q159" i="1" s="1"/>
  <c r="N176" i="1"/>
  <c r="O188" i="1" l="1"/>
  <c r="Q188" i="1" s="1"/>
  <c r="O195" i="1"/>
  <c r="Q195" i="1" s="1"/>
  <c r="Q194" i="1"/>
  <c r="O211" i="1"/>
  <c r="M213" i="1"/>
  <c r="K230" i="1"/>
  <c r="O196" i="1"/>
  <c r="Q196" i="1" s="1"/>
  <c r="O191" i="1"/>
  <c r="Q191" i="1" s="1"/>
  <c r="J236" i="5"/>
  <c r="K184" i="4"/>
  <c r="K200" i="4" s="1"/>
  <c r="K173" i="4"/>
  <c r="K189" i="4" s="1"/>
  <c r="K181" i="4"/>
  <c r="K197" i="4" s="1"/>
  <c r="K177" i="4"/>
  <c r="K193" i="4" s="1"/>
  <c r="J205" i="5"/>
  <c r="I221" i="5"/>
  <c r="J211" i="5"/>
  <c r="I227" i="5"/>
  <c r="J215" i="5"/>
  <c r="I231" i="5"/>
  <c r="J207" i="5"/>
  <c r="I223" i="5"/>
  <c r="J209" i="5"/>
  <c r="I225" i="5"/>
  <c r="J203" i="5"/>
  <c r="I219" i="5"/>
  <c r="J212" i="5"/>
  <c r="I228" i="5"/>
  <c r="J240" i="5"/>
  <c r="J242" i="5"/>
  <c r="J184" i="5"/>
  <c r="J200" i="5" s="1"/>
  <c r="J214" i="5"/>
  <c r="I230" i="5"/>
  <c r="J238" i="5"/>
  <c r="J213" i="5"/>
  <c r="I229" i="5"/>
  <c r="I216" i="5"/>
  <c r="J216" i="4"/>
  <c r="J212" i="4"/>
  <c r="J214" i="4"/>
  <c r="J203" i="4"/>
  <c r="K182" i="4"/>
  <c r="K198" i="4" s="1"/>
  <c r="K215" i="4"/>
  <c r="J231" i="4"/>
  <c r="K171" i="4"/>
  <c r="K187" i="4" s="1"/>
  <c r="K210" i="4"/>
  <c r="J226" i="4"/>
  <c r="J213" i="4"/>
  <c r="K180" i="4"/>
  <c r="K196" i="4" s="1"/>
  <c r="K211" i="4"/>
  <c r="J227" i="4"/>
  <c r="J205" i="4"/>
  <c r="K206" i="4"/>
  <c r="J222" i="4"/>
  <c r="J209" i="4"/>
  <c r="K207" i="4"/>
  <c r="J223" i="4"/>
  <c r="O189" i="1"/>
  <c r="Q189" i="1" s="1"/>
  <c r="Q168" i="1"/>
  <c r="O185" i="1"/>
  <c r="Q173" i="1"/>
  <c r="O190" i="1"/>
  <c r="Q167" i="1"/>
  <c r="O184" i="1"/>
  <c r="M346" i="1"/>
  <c r="K362" i="1"/>
  <c r="M362" i="1" s="1"/>
  <c r="N222" i="1"/>
  <c r="K188" i="1"/>
  <c r="M188" i="1" s="1"/>
  <c r="J205" i="1"/>
  <c r="Q175" i="1"/>
  <c r="O192" i="1"/>
  <c r="K371" i="1"/>
  <c r="M371" i="1" s="1"/>
  <c r="M355" i="1"/>
  <c r="N225" i="1"/>
  <c r="N183" i="1"/>
  <c r="O166" i="1"/>
  <c r="Q166" i="1" s="1"/>
  <c r="M354" i="1"/>
  <c r="K370" i="1"/>
  <c r="M370" i="1" s="1"/>
  <c r="N193" i="1"/>
  <c r="O176" i="1"/>
  <c r="Q176" i="1" s="1"/>
  <c r="K190" i="1"/>
  <c r="M190" i="1" s="1"/>
  <c r="J207" i="1"/>
  <c r="N229" i="1"/>
  <c r="J183" i="1"/>
  <c r="K166" i="1"/>
  <c r="M166" i="1" s="1"/>
  <c r="N204" i="1"/>
  <c r="O187" i="1"/>
  <c r="Q187" i="1" s="1"/>
  <c r="J221" i="1"/>
  <c r="K204" i="1"/>
  <c r="M204" i="1" s="1"/>
  <c r="J225" i="1"/>
  <c r="K208" i="1"/>
  <c r="M208" i="1" s="1"/>
  <c r="J227" i="1"/>
  <c r="K210" i="1"/>
  <c r="M210" i="1" s="1"/>
  <c r="J229" i="1"/>
  <c r="K212" i="1"/>
  <c r="M212" i="1" s="1"/>
  <c r="N203" i="1"/>
  <c r="O186" i="1"/>
  <c r="Q186" i="1" s="1"/>
  <c r="N223" i="1"/>
  <c r="J201" i="1"/>
  <c r="K184" i="1"/>
  <c r="M184" i="1" s="1"/>
  <c r="J203" i="1"/>
  <c r="K186" i="1"/>
  <c r="M186" i="1" s="1"/>
  <c r="K226" i="1"/>
  <c r="M226" i="1" s="1"/>
  <c r="J228" i="1"/>
  <c r="K211" i="1"/>
  <c r="M211" i="1" s="1"/>
  <c r="J202" i="1"/>
  <c r="K185" i="1"/>
  <c r="M185" i="1" s="1"/>
  <c r="J206" i="1"/>
  <c r="K189" i="1"/>
  <c r="M189" i="1" s="1"/>
  <c r="N230" i="1"/>
  <c r="O205" i="1" l="1"/>
  <c r="Q205" i="1" s="1"/>
  <c r="O212" i="1"/>
  <c r="Q212" i="1" s="1"/>
  <c r="Q211" i="1"/>
  <c r="O228" i="1"/>
  <c r="Q228" i="1" s="1"/>
  <c r="O213" i="1"/>
  <c r="Q213" i="1" s="1"/>
  <c r="M230" i="1"/>
  <c r="K240" i="1"/>
  <c r="O208" i="1"/>
  <c r="Q208" i="1" s="1"/>
  <c r="O206" i="1"/>
  <c r="Q206" i="1" s="1"/>
  <c r="K223" i="4"/>
  <c r="K222" i="4"/>
  <c r="K227" i="4"/>
  <c r="K231" i="4"/>
  <c r="J216" i="5"/>
  <c r="I232" i="5"/>
  <c r="J219" i="5"/>
  <c r="I235" i="5"/>
  <c r="J223" i="5"/>
  <c r="I239" i="5"/>
  <c r="J227" i="5"/>
  <c r="I243" i="5"/>
  <c r="J230" i="5"/>
  <c r="I246" i="5"/>
  <c r="J229" i="5"/>
  <c r="I245" i="5"/>
  <c r="J228" i="5"/>
  <c r="I244" i="5"/>
  <c r="J225" i="5"/>
  <c r="I241" i="5"/>
  <c r="J231" i="5"/>
  <c r="I247" i="5"/>
  <c r="J221" i="5"/>
  <c r="I237" i="5"/>
  <c r="K209" i="4"/>
  <c r="J225" i="4"/>
  <c r="K205" i="4"/>
  <c r="J221" i="4"/>
  <c r="K213" i="4"/>
  <c r="J229" i="4"/>
  <c r="K212" i="4"/>
  <c r="J228" i="4"/>
  <c r="K203" i="4"/>
  <c r="J219" i="4"/>
  <c r="K226" i="4"/>
  <c r="K214" i="4"/>
  <c r="J230" i="4"/>
  <c r="K216" i="4"/>
  <c r="J232" i="4"/>
  <c r="Q190" i="1"/>
  <c r="O207" i="1"/>
  <c r="Q185" i="1"/>
  <c r="O202" i="1"/>
  <c r="Q184" i="1"/>
  <c r="O201" i="1"/>
  <c r="K228" i="1"/>
  <c r="M228" i="1" s="1"/>
  <c r="J224" i="1"/>
  <c r="K207" i="1"/>
  <c r="M207" i="1" s="1"/>
  <c r="Q192" i="1"/>
  <c r="O209" i="1"/>
  <c r="K205" i="1"/>
  <c r="J222" i="1"/>
  <c r="J223" i="1"/>
  <c r="K206" i="1"/>
  <c r="J219" i="1"/>
  <c r="K202" i="1"/>
  <c r="M202" i="1" s="1"/>
  <c r="J220" i="1"/>
  <c r="K203" i="1"/>
  <c r="M203" i="1" s="1"/>
  <c r="J218" i="1"/>
  <c r="K201" i="1"/>
  <c r="M201" i="1" s="1"/>
  <c r="N220" i="1"/>
  <c r="O203" i="1"/>
  <c r="Q203" i="1" s="1"/>
  <c r="K229" i="1"/>
  <c r="M229" i="1" s="1"/>
  <c r="K227" i="1"/>
  <c r="M227" i="1" s="1"/>
  <c r="K225" i="1"/>
  <c r="M225" i="1" s="1"/>
  <c r="K221" i="1"/>
  <c r="M221" i="1" s="1"/>
  <c r="N221" i="1"/>
  <c r="O204" i="1"/>
  <c r="Q204" i="1" s="1"/>
  <c r="J200" i="1"/>
  <c r="K183" i="1"/>
  <c r="M183" i="1" s="1"/>
  <c r="N210" i="1"/>
  <c r="O193" i="1"/>
  <c r="Q193" i="1" s="1"/>
  <c r="N200" i="1"/>
  <c r="O183" i="1"/>
  <c r="Q183" i="1" s="1"/>
  <c r="O222" i="1" l="1"/>
  <c r="Q222" i="1" s="1"/>
  <c r="O229" i="1"/>
  <c r="Q229" i="1" s="1"/>
  <c r="O230" i="1"/>
  <c r="Q230" i="1" s="1"/>
  <c r="O223" i="1"/>
  <c r="Q223" i="1" s="1"/>
  <c r="O225" i="1"/>
  <c r="Q225" i="1" s="1"/>
  <c r="M240" i="1"/>
  <c r="K255" i="1"/>
  <c r="K232" i="4"/>
  <c r="K230" i="4"/>
  <c r="J237" i="5"/>
  <c r="J241" i="5"/>
  <c r="J245" i="5"/>
  <c r="J243" i="5"/>
  <c r="J235" i="5"/>
  <c r="J247" i="5"/>
  <c r="J244" i="5"/>
  <c r="J246" i="5"/>
  <c r="J239" i="5"/>
  <c r="J232" i="5"/>
  <c r="K228" i="4"/>
  <c r="K221" i="4"/>
  <c r="K219" i="4"/>
  <c r="K229" i="4"/>
  <c r="K225" i="4"/>
  <c r="O218" i="1"/>
  <c r="Q218" i="1" s="1"/>
  <c r="Q201" i="1"/>
  <c r="Q202" i="1"/>
  <c r="O219" i="1"/>
  <c r="Q219" i="1" s="1"/>
  <c r="Q207" i="1"/>
  <c r="O224" i="1"/>
  <c r="Q224" i="1" s="1"/>
  <c r="O221" i="1"/>
  <c r="Q221" i="1" s="1"/>
  <c r="O220" i="1"/>
  <c r="Q220" i="1" s="1"/>
  <c r="K222" i="1"/>
  <c r="M222" i="1" s="1"/>
  <c r="N217" i="1"/>
  <c r="O200" i="1"/>
  <c r="Q200" i="1" s="1"/>
  <c r="N227" i="1"/>
  <c r="O210" i="1"/>
  <c r="Q210" i="1" s="1"/>
  <c r="J217" i="1"/>
  <c r="K200" i="1"/>
  <c r="M200" i="1" s="1"/>
  <c r="M206" i="1"/>
  <c r="K239" i="1"/>
  <c r="Q209" i="1"/>
  <c r="O226" i="1"/>
  <c r="Q226" i="1" s="1"/>
  <c r="K218" i="1"/>
  <c r="M218" i="1" s="1"/>
  <c r="K220" i="1"/>
  <c r="M220" i="1" s="1"/>
  <c r="K219" i="1"/>
  <c r="M219" i="1" s="1"/>
  <c r="K223" i="1"/>
  <c r="M223" i="1" s="1"/>
  <c r="K241" i="1"/>
  <c r="M205" i="1"/>
  <c r="K224" i="1"/>
  <c r="M224" i="1" s="1"/>
  <c r="M255" i="1" l="1"/>
  <c r="K270" i="1"/>
  <c r="K256" i="1"/>
  <c r="M241" i="1"/>
  <c r="K254" i="1"/>
  <c r="M239" i="1"/>
  <c r="K217" i="1"/>
  <c r="M217" i="1" s="1"/>
  <c r="O227" i="1"/>
  <c r="Q227" i="1" s="1"/>
  <c r="O217" i="1"/>
  <c r="Q217" i="1" s="1"/>
  <c r="K286" i="1" l="1"/>
  <c r="M270" i="1"/>
  <c r="K269" i="1"/>
  <c r="M254" i="1"/>
  <c r="K271" i="1"/>
  <c r="M256" i="1"/>
  <c r="M286" i="1" l="1"/>
  <c r="K302" i="1"/>
  <c r="K285" i="1"/>
  <c r="M269" i="1"/>
  <c r="M271" i="1"/>
  <c r="K287" i="1"/>
  <c r="K318" i="1" l="1"/>
  <c r="M302" i="1"/>
  <c r="M287" i="1"/>
  <c r="K303" i="1"/>
  <c r="K301" i="1"/>
  <c r="M285" i="1"/>
  <c r="M318" i="1" l="1"/>
  <c r="K334" i="1"/>
  <c r="M303" i="1"/>
  <c r="K319" i="1"/>
  <c r="M301" i="1"/>
  <c r="K317" i="1"/>
  <c r="M334" i="1" l="1"/>
  <c r="K350" i="1"/>
  <c r="M319" i="1"/>
  <c r="K335" i="1"/>
  <c r="M317" i="1"/>
  <c r="K333" i="1"/>
  <c r="M350" i="1" l="1"/>
  <c r="K366" i="1"/>
  <c r="M366" i="1" s="1"/>
  <c r="M335" i="1"/>
  <c r="K351" i="1"/>
  <c r="M333" i="1"/>
  <c r="K349" i="1"/>
  <c r="M351" i="1" l="1"/>
  <c r="K367" i="1"/>
  <c r="M367" i="1" s="1"/>
  <c r="K365" i="1"/>
  <c r="M365" i="1" s="1"/>
  <c r="M349" i="1"/>
</calcChain>
</file>

<file path=xl/comments1.xml><?xml version="1.0" encoding="utf-8"?>
<comments xmlns="http://schemas.openxmlformats.org/spreadsheetml/2006/main">
  <authors>
    <author>Amministratore</author>
    <author>Utente</author>
    <author>ANGELA TRAMONTANO</author>
  </authors>
  <commentList>
    <comment ref="H68" authorId="0" shapeId="0">
      <text>
        <r>
          <rPr>
            <b/>
            <sz val="9"/>
            <color indexed="81"/>
            <rFont val="Tahoma"/>
            <family val="2"/>
          </rPr>
          <t>Amministratore: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8"/>
            <color indexed="81"/>
            <rFont val="Tahoma"/>
            <family val="2"/>
          </rPr>
          <t>FARA' LEZIONE PROF DI VENERE</t>
        </r>
      </text>
    </comment>
    <comment ref="H69" authorId="0" shapeId="0">
      <text>
        <r>
          <rPr>
            <b/>
            <sz val="9"/>
            <color indexed="81"/>
            <rFont val="Tahoma"/>
            <family val="2"/>
          </rPr>
          <t>Amministratore: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8"/>
            <color indexed="81"/>
            <rFont val="Tahoma"/>
            <family val="2"/>
          </rPr>
          <t>FARA' LEZIONE PROF DI VENERE</t>
        </r>
      </text>
    </comment>
    <comment ref="H70" authorId="0" shapeId="0">
      <text>
        <r>
          <rPr>
            <b/>
            <sz val="9"/>
            <color indexed="81"/>
            <rFont val="Tahoma"/>
            <family val="2"/>
          </rPr>
          <t>Amministratore: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8"/>
            <color indexed="81"/>
            <rFont val="Tahoma"/>
            <family val="2"/>
          </rPr>
          <t>FARA' LEZIONE PROF DI VENERE</t>
        </r>
      </text>
    </comment>
    <comment ref="H71" authorId="0" shapeId="0">
      <text>
        <r>
          <rPr>
            <b/>
            <sz val="9"/>
            <color indexed="81"/>
            <rFont val="Tahoma"/>
            <family val="2"/>
          </rPr>
          <t>Amministratore: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8"/>
            <color indexed="81"/>
            <rFont val="Tahoma"/>
            <family val="2"/>
          </rPr>
          <t>FARA' LEZIONE PROF DI VENERE</t>
        </r>
      </text>
    </comment>
    <comment ref="E82" authorId="0" shapeId="0">
      <text>
        <r>
          <rPr>
            <b/>
            <sz val="9"/>
            <color indexed="81"/>
            <rFont val="Tahoma"/>
            <family val="2"/>
          </rPr>
          <t>Amministratore: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8"/>
            <color indexed="81"/>
            <rFont val="Tahoma"/>
            <family val="2"/>
          </rPr>
          <t>FARA'LEZIONE PROF DI VENERE</t>
        </r>
      </text>
    </comment>
    <comment ref="K105" authorId="1" shapeId="0">
      <text>
        <r>
          <rPr>
            <b/>
            <sz val="9"/>
            <color indexed="81"/>
            <rFont val="Tahoma"/>
            <family val="2"/>
          </rPr>
          <t>Utente:</t>
        </r>
        <r>
          <rPr>
            <sz val="16"/>
            <color indexed="81"/>
            <rFont val="Tahoma"/>
            <family val="2"/>
          </rPr>
          <t xml:space="preserve">
AGGIUNGERE 2 ORE PER INIZIO ALLE ORE 8.00</t>
        </r>
      </text>
    </comment>
    <comment ref="H140" authorId="0" shapeId="0">
      <text>
        <r>
          <rPr>
            <b/>
            <sz val="20"/>
            <color indexed="81"/>
            <rFont val="Tahoma"/>
            <family val="2"/>
          </rPr>
          <t>Amministratore:</t>
        </r>
        <r>
          <rPr>
            <sz val="20"/>
            <color indexed="81"/>
            <rFont val="Tahoma"/>
            <family val="2"/>
          </rPr>
          <t xml:space="preserve">
ASSENTE</t>
        </r>
      </text>
    </comment>
    <comment ref="D143" authorId="0" shapeId="0">
      <text>
        <r>
          <rPr>
            <b/>
            <sz val="20"/>
            <color indexed="81"/>
            <rFont val="Tahoma"/>
            <family val="2"/>
          </rPr>
          <t>Amministratore:</t>
        </r>
        <r>
          <rPr>
            <sz val="20"/>
            <color indexed="81"/>
            <rFont val="Tahoma"/>
            <family val="2"/>
          </rPr>
          <t xml:space="preserve">
ASSENTE</t>
        </r>
      </text>
    </comment>
    <comment ref="D144" authorId="0" shapeId="0">
      <text>
        <r>
          <rPr>
            <b/>
            <sz val="20"/>
            <color indexed="81"/>
            <rFont val="Tahoma"/>
            <family val="2"/>
          </rPr>
          <t>Amministratore:</t>
        </r>
        <r>
          <rPr>
            <sz val="20"/>
            <color indexed="81"/>
            <rFont val="Tahoma"/>
            <family val="2"/>
          </rPr>
          <t xml:space="preserve">
ASSENTE</t>
        </r>
      </text>
    </comment>
    <comment ref="D145" authorId="0" shapeId="0">
      <text>
        <r>
          <rPr>
            <b/>
            <sz val="20"/>
            <color indexed="81"/>
            <rFont val="Tahoma"/>
            <family val="2"/>
          </rPr>
          <t>Amministratore:</t>
        </r>
        <r>
          <rPr>
            <sz val="20"/>
            <color indexed="81"/>
            <rFont val="Tahoma"/>
            <family val="2"/>
          </rPr>
          <t xml:space="preserve">
ASSENTE</t>
        </r>
      </text>
    </comment>
    <comment ref="D160" authorId="0" shapeId="0">
      <text>
        <r>
          <rPr>
            <b/>
            <sz val="20"/>
            <color indexed="81"/>
            <rFont val="Tahoma"/>
            <family val="2"/>
          </rPr>
          <t>Amministratore:</t>
        </r>
        <r>
          <rPr>
            <sz val="20"/>
            <color indexed="81"/>
            <rFont val="Tahoma"/>
            <family val="2"/>
          </rPr>
          <t xml:space="preserve">
ASSENTE</t>
        </r>
      </text>
    </comment>
    <comment ref="D161" authorId="0" shapeId="0">
      <text>
        <r>
          <rPr>
            <b/>
            <sz val="20"/>
            <color indexed="81"/>
            <rFont val="Tahoma"/>
            <family val="2"/>
          </rPr>
          <t>Amministratore:</t>
        </r>
        <r>
          <rPr>
            <sz val="20"/>
            <color indexed="81"/>
            <rFont val="Tahoma"/>
            <family val="2"/>
          </rPr>
          <t xml:space="preserve">
ASSENTE</t>
        </r>
      </text>
    </comment>
    <comment ref="D162" authorId="0" shapeId="0">
      <text>
        <r>
          <rPr>
            <b/>
            <sz val="20"/>
            <color indexed="81"/>
            <rFont val="Tahoma"/>
            <family val="2"/>
          </rPr>
          <t>Amministratore:</t>
        </r>
        <r>
          <rPr>
            <sz val="20"/>
            <color indexed="81"/>
            <rFont val="Tahoma"/>
            <family val="2"/>
          </rPr>
          <t xml:space="preserve">
ASSENTE</t>
        </r>
      </text>
    </comment>
    <comment ref="J205" authorId="2" shapeId="0">
      <text>
        <r>
          <rPr>
            <b/>
            <sz val="16"/>
            <color indexed="81"/>
            <rFont val="Tahoma"/>
            <family val="2"/>
          </rPr>
          <t>ANGELA TRAMONTANO:AGGIUNGERE 9 ORE perché HA INIZIATO SEMPRE ALLE 8.00 TRANNE LA PRIMA LEZIONE</t>
        </r>
        <r>
          <rPr>
            <sz val="16"/>
            <color indexed="81"/>
            <rFont val="Tahoma"/>
            <family val="2"/>
          </rPr>
          <t xml:space="preserve">
</t>
        </r>
      </text>
    </comment>
    <comment ref="K241" authorId="1" shapeId="0">
      <text>
        <r>
          <rPr>
            <b/>
            <sz val="9"/>
            <color indexed="81"/>
            <rFont val="Tahoma"/>
            <family val="2"/>
          </rPr>
          <t>Utente: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6"/>
            <color indexed="81"/>
            <rFont val="Tahoma"/>
            <family val="2"/>
          </rPr>
          <t>AGGIUGERE  6 ORE PER INIZIO ALLE ORE 8.00_</t>
        </r>
      </text>
    </comment>
  </commentList>
</comments>
</file>

<file path=xl/comments2.xml><?xml version="1.0" encoding="utf-8"?>
<comments xmlns="http://schemas.openxmlformats.org/spreadsheetml/2006/main">
  <authors>
    <author>ANGELA TRAMONTANO</author>
  </authors>
  <commentList>
    <comment ref="C43" authorId="0" shapeId="0">
      <text>
        <r>
          <rPr>
            <b/>
            <sz val="9"/>
            <color indexed="81"/>
            <rFont val="Tahoma"/>
            <family val="2"/>
          </rPr>
          <t>ANGELA TRAMONTANO: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44" authorId="0" shapeId="0">
      <text>
        <r>
          <rPr>
            <b/>
            <sz val="9"/>
            <color indexed="81"/>
            <rFont val="Tahoma"/>
            <family val="2"/>
          </rPr>
          <t>ANGELA TRAMONTANO:</t>
        </r>
        <r>
          <rPr>
            <sz val="9"/>
            <color indexed="81"/>
            <rFont val="Tahoma"/>
            <family val="2"/>
          </rPr>
          <t xml:space="preserve">
DELLE 35 ORE TOTALI, 6 SVOLTE DA COLANTUONE E 9 DA MASAICO</t>
        </r>
      </text>
    </comment>
    <comment ref="H240" authorId="0" shapeId="0">
      <text>
        <r>
          <rPr>
            <sz val="11"/>
            <color indexed="8"/>
            <rFont val="Helvetica Neue"/>
          </rPr>
          <t>ANGELA TRAMONTANO:
12 GIA SVOLTE AL RPIMO SEMESTRE</t>
        </r>
      </text>
    </comment>
    <comment ref="H241" authorId="0" shapeId="0">
      <text>
        <r>
          <rPr>
            <sz val="11"/>
            <color indexed="8"/>
            <rFont val="Helvetica Neue"/>
          </rPr>
          <t>ANGELA TRAMONTANO:
12 GIA SVOLTE AL RPIMO SEMESTRE</t>
        </r>
      </text>
    </comment>
    <comment ref="H242" authorId="0" shapeId="0">
      <text>
        <r>
          <rPr>
            <sz val="11"/>
            <color indexed="8"/>
            <rFont val="Helvetica Neue"/>
          </rPr>
          <t>ANGELA TRAMONTANO:
12 GIA SVOLTE AL RPIMO SEMESTRE</t>
        </r>
      </text>
    </comment>
    <comment ref="J246" authorId="0" shapeId="0">
      <text>
        <r>
          <rPr>
            <sz val="11"/>
            <color indexed="8"/>
            <rFont val="Helvetica Neue"/>
          </rPr>
          <t>ANGELA TRAMONTANO:
12 GIA SVOLTE AL RPIMO SEMESTRE</t>
        </r>
      </text>
    </comment>
    <comment ref="H253" authorId="0" shapeId="0">
      <text>
        <r>
          <rPr>
            <sz val="11"/>
            <color indexed="8"/>
            <rFont val="Helvetica Neue"/>
          </rPr>
          <t>ANGELA TRAMONTANO:
12 GIA SVOLTE AL RPIMO SEMESTRE</t>
        </r>
      </text>
    </comment>
    <comment ref="H254" authorId="0" shapeId="0">
      <text>
        <r>
          <rPr>
            <sz val="11"/>
            <color indexed="8"/>
            <rFont val="Helvetica Neue"/>
          </rPr>
          <t>ANGELA TRAMONTANO:
12 GIA SVOLTE AL RPIMO SEMESTRE</t>
        </r>
      </text>
    </comment>
    <comment ref="H255" authorId="0" shapeId="0">
      <text>
        <r>
          <rPr>
            <sz val="11"/>
            <color indexed="8"/>
            <rFont val="Helvetica Neue"/>
          </rPr>
          <t>ANGELA TRAMONTANO:
12 GIA SVOLTE AL RPIMO SEMESTRE</t>
        </r>
      </text>
    </comment>
    <comment ref="G269" authorId="0" shapeId="0">
      <text>
        <r>
          <rPr>
            <sz val="11"/>
            <color indexed="8"/>
            <rFont val="Helvetica Neue"/>
          </rPr>
          <t>ANGELA TRAMONTANO:
12 GIA SVOLTE AL RPIMO SEMESTRE</t>
        </r>
      </text>
    </comment>
    <comment ref="G270" authorId="0" shapeId="0">
      <text>
        <r>
          <rPr>
            <sz val="11"/>
            <color indexed="8"/>
            <rFont val="Helvetica Neue"/>
          </rPr>
          <t>ANGELA TRAMONTANO:
12 GIA SVOLTE AL RPIMO SEMESTRE</t>
        </r>
      </text>
    </comment>
    <comment ref="G271" authorId="0" shapeId="0">
      <text>
        <r>
          <rPr>
            <sz val="11"/>
            <color indexed="8"/>
            <rFont val="Helvetica Neue"/>
          </rPr>
          <t>ANGELA TRAMONTANO:
12 GIA SVOLTE AL RPIMO SEMESTRE</t>
        </r>
      </text>
    </comment>
    <comment ref="H285" authorId="0" shapeId="0">
      <text>
        <r>
          <rPr>
            <sz val="11"/>
            <color indexed="8"/>
            <rFont val="Helvetica Neue"/>
          </rPr>
          <t>ANGELA TRAMONTANO:
12 GIA SVOLTE AL RPIMO SEMESTRE</t>
        </r>
      </text>
    </comment>
    <comment ref="H286" authorId="0" shapeId="0">
      <text>
        <r>
          <rPr>
            <sz val="11"/>
            <color indexed="8"/>
            <rFont val="Helvetica Neue"/>
          </rPr>
          <t>ANGELA TRAMONTANO:
12 GIA SVOLTE AL RPIMO SEMESTRE</t>
        </r>
      </text>
    </comment>
    <comment ref="H287" authorId="0" shapeId="0">
      <text>
        <r>
          <rPr>
            <sz val="11"/>
            <color indexed="8"/>
            <rFont val="Helvetica Neue"/>
          </rPr>
          <t>ANGELA TRAMONTANO:
12 GIA SVOLTE AL RPIMO SEMESTRE</t>
        </r>
      </text>
    </comment>
    <comment ref="H320" authorId="0" shapeId="0">
      <text>
        <r>
          <rPr>
            <sz val="11"/>
            <color indexed="8"/>
            <rFont val="Helvetica Neue"/>
          </rPr>
          <t>ANGELA TRAMONTANO:
12 GIA SVOLTE AL RPIMO SEMESTRE</t>
        </r>
      </text>
    </comment>
    <comment ref="H321" authorId="0" shapeId="0">
      <text>
        <r>
          <rPr>
            <sz val="11"/>
            <color indexed="8"/>
            <rFont val="Helvetica Neue"/>
          </rPr>
          <t>ANGELA TRAMONTANO:
12 GIA SVOLTE AL RPIMO SEMESTRE</t>
        </r>
      </text>
    </comment>
    <comment ref="H322" authorId="0" shapeId="0">
      <text>
        <r>
          <rPr>
            <sz val="11"/>
            <color indexed="8"/>
            <rFont val="Helvetica Neue"/>
          </rPr>
          <t>ANGELA TRAMONTANO:
12 GIA SVOLTE AL RPIMO SEMESTRE</t>
        </r>
      </text>
    </comment>
    <comment ref="G349" authorId="0" shapeId="0">
      <text>
        <r>
          <rPr>
            <sz val="11"/>
            <color indexed="8"/>
            <rFont val="Helvetica Neue"/>
          </rPr>
          <t>ANGELA TRAMONTANO:
12 GIA SVOLTE AL RPIMO SEMESTRE</t>
        </r>
      </text>
    </comment>
    <comment ref="G350" authorId="0" shapeId="0">
      <text>
        <r>
          <rPr>
            <sz val="11"/>
            <color indexed="8"/>
            <rFont val="Helvetica Neue"/>
          </rPr>
          <t>ANGELA TRAMONTANO:
12 GIA SVOLTE AL RPIMO SEMESTRE</t>
        </r>
      </text>
    </comment>
    <comment ref="G351" authorId="0" shapeId="0">
      <text>
        <r>
          <rPr>
            <sz val="11"/>
            <color indexed="8"/>
            <rFont val="Helvetica Neue"/>
          </rPr>
          <t>ANGELA TRAMONTANO:
12 GIA SVOLTE AL RPIMO SEMESTRE</t>
        </r>
      </text>
    </comment>
  </commentList>
</comments>
</file>

<file path=xl/sharedStrings.xml><?xml version="1.0" encoding="utf-8"?>
<sst xmlns="http://schemas.openxmlformats.org/spreadsheetml/2006/main" count="4020" uniqueCount="234">
  <si>
    <r>
      <rPr>
        <b/>
        <sz val="72"/>
        <color indexed="8"/>
        <rFont val="Arial"/>
        <family val="2"/>
      </rPr>
      <t>PRIMO SEMESTRE 1° ANNO</t>
    </r>
    <r>
      <rPr>
        <sz val="10"/>
        <color indexed="8"/>
        <rFont val="Arial"/>
        <family val="2"/>
      </rPr>
      <t xml:space="preserve">	</t>
    </r>
  </si>
  <si>
    <t xml:space="preserve">LUNEDI </t>
  </si>
  <si>
    <t>MARTEDÌ</t>
  </si>
  <si>
    <t>MERCOLEDÌ</t>
  </si>
  <si>
    <t>GIOVEDÌ</t>
  </si>
  <si>
    <t>VENERDÌ</t>
  </si>
  <si>
    <t>SABATO</t>
  </si>
  <si>
    <t>SVOLTE</t>
  </si>
  <si>
    <t>PROGRAMMATE</t>
  </si>
  <si>
    <t>ORARIO PROLUNGATO</t>
  </si>
  <si>
    <t>08,30 - 09,20</t>
  </si>
  <si>
    <t>INFERMIERISTICA CLIN Dott. Anglani</t>
  </si>
  <si>
    <t>09,20 - 10,10</t>
  </si>
  <si>
    <t>10,10 - 11,00</t>
  </si>
  <si>
    <t>11,00 - 11,50</t>
  </si>
  <si>
    <t>DEMOETNO ANTROPOLOGIA Dott Marini</t>
  </si>
  <si>
    <t>11,50 - 12,40</t>
  </si>
  <si>
    <t>12,40 - 13,30</t>
  </si>
  <si>
    <t>14.30 - 15,20</t>
  </si>
  <si>
    <t>15,20 - 16,10</t>
  </si>
  <si>
    <t>16,10 - 17,00</t>
  </si>
  <si>
    <t>ORARIO</t>
  </si>
  <si>
    <t>DECRETO 81 - SORVEGLIANZA SANITARIA</t>
  </si>
  <si>
    <t>SOCIOLOGIA GEN Dott.MARINI</t>
  </si>
  <si>
    <t>GENETICA Prof.ssa BONGIORNO</t>
  </si>
  <si>
    <t>ISTOLOGIA Dott. MASTRACCHIO</t>
  </si>
  <si>
    <t>PSICOLOGIA GEN Dott. BUONO</t>
  </si>
  <si>
    <t>INFERMIERISTICA GEN Dott.ssa Mallia</t>
  </si>
  <si>
    <t>BIOCHIMICA Prof.ssa BONGIORNO</t>
  </si>
  <si>
    <t>BIOFISICA Prof.ssa NICOLAI</t>
  </si>
  <si>
    <t>FESTIVO</t>
  </si>
  <si>
    <t>BIOLOGIA APPLICATA Dott.ssa Bellizia</t>
  </si>
  <si>
    <t>ANATOMIA UMANA Dott. Mastracchio</t>
  </si>
  <si>
    <t>FISIOLOGIA Dott.ssa Frongillo</t>
  </si>
  <si>
    <t>TUTELA DATI-SEMINARIO VACCINAZIONI-MMC/LAVAGGIO MANI DISINFETTANTI</t>
  </si>
  <si>
    <t>PEDAGOGIA dott.ssa Orlacchio</t>
  </si>
  <si>
    <t>STORIA DELLA MEDICINA - Dott.ssa Tufi</t>
  </si>
  <si>
    <t>IGIENE GEN APPL Dott CORSI</t>
  </si>
  <si>
    <t>SECONDO SEMESTRE 1° ANNO</t>
  </si>
  <si>
    <t>ORGANIZZAZIONE PROF.LE Dott. Passeri</t>
  </si>
  <si>
    <t>PATOL GEN FISIOPATOLOGIA Prof.ssa Palumbo</t>
  </si>
  <si>
    <t>INFERMIERISTICA CLIN Dott. Pugliesi</t>
  </si>
  <si>
    <t>PAT CLIN IMMUNOL IMMUNOEM Dott.ssa Cara</t>
  </si>
  <si>
    <t>ANATOMIA UMANA Dott Mastracchio</t>
  </si>
  <si>
    <t>FARMACI E VACCINI D.ssa Mallia</t>
  </si>
  <si>
    <t>BILANCIO IDRICO</t>
  </si>
  <si>
    <t>PR V+CAT VESC</t>
  </si>
  <si>
    <t>SCALE VALUTAZIONE</t>
  </si>
  <si>
    <t>LABORATORIO 1</t>
  </si>
  <si>
    <t>PRESIDI</t>
  </si>
  <si>
    <t>RACCOMANDAZIONI: TRICOTOMIA, RITENZIONE MATERIALE, IDENTIFICAZIONE PAZ., SITO, PROCEDURA</t>
  </si>
  <si>
    <t>LABORATORIO DOSSIER medicazioni S. Orsola - algoritmo operativo, ricerca evidenze aggiornate</t>
  </si>
  <si>
    <t>LABORATORIO Pianificazione assistenziale</t>
  </si>
  <si>
    <t>INFERM.CA CLIN MED GEN Dott. Balzoni</t>
  </si>
  <si>
    <t xml:space="preserve">INFERM.CA CLIN CHI GEN Dott.ssa Calcagni </t>
  </si>
  <si>
    <t>CHIRURGIA GENERALE Dott. CORVESE</t>
  </si>
  <si>
    <t>SCIENZE INF.CHE METODOL Dott.ssa Di Caprio</t>
  </si>
  <si>
    <t>INFORMATICA Dott. Ssa TRAMONTANO</t>
  </si>
  <si>
    <t>ANESTESIOLOGIA Dott. CATALDO</t>
  </si>
  <si>
    <t xml:space="preserve"> Assistenza Pre e Post Operatoria - Drenaggi- CI INF.CA 3 E 4</t>
  </si>
  <si>
    <t>PERCORSO STER + ECG - CI INF.CA 3 E 4</t>
  </si>
  <si>
    <t xml:space="preserve">CI INF.CA 3 E 4 (PIANIFICAZIONE) </t>
  </si>
  <si>
    <t>STATISTICA MEDICA Dr. Falasca</t>
  </si>
  <si>
    <t>LABORATORIO 2/ATT.SEM (DOSSIER VARI -VIDEOSNG)</t>
  </si>
  <si>
    <t>LABORATORIO 2/ATT.SEM (METODOLOGIA)</t>
  </si>
  <si>
    <t>SEMINARIO CARDIOLOGIA DOTT.SSA FRONGILLO - CI MED E FARM</t>
  </si>
  <si>
    <t>SCIENZE INF.CHE SANITA PUBB Dott.ssa Colantuono</t>
  </si>
  <si>
    <t>ONCOLOGIA D.ott. Torino</t>
  </si>
  <si>
    <t>UROLOGIA Dott. De Santis</t>
  </si>
  <si>
    <t>CHIRURGIA GENERALE SPEC Dott.Corvese</t>
  </si>
  <si>
    <t>GASTROENTEROLOGIA Dott Picchio</t>
  </si>
  <si>
    <t>MALATTIE INFETTIVE Dott. Malagnino</t>
  </si>
  <si>
    <t>PEDIATRIA Dott. Pulicati</t>
  </si>
  <si>
    <t>INFERM.CA OSTETR GINEC Dott.ssa Favale</t>
  </si>
  <si>
    <t>INF.CA CLIN NEON PED Dott.ssa Sandroni</t>
  </si>
  <si>
    <t>INF.CA CLIN CHI SPEC Dott.ssa Calcagni A.</t>
  </si>
  <si>
    <t>MALATTIE APPARATO LOCOM Dott. Cataldo</t>
  </si>
  <si>
    <t>ACCERTAMENTO IN RIABILITAZIONE</t>
  </si>
  <si>
    <t>MEDICINA FISICA RIABILIT Dott.ssa Castagnoli</t>
  </si>
  <si>
    <t>INFERM.CA IN RIABILITAZIONE Dott. Lolli Nadia</t>
  </si>
  <si>
    <t>ORIENTAMENTO TESI</t>
  </si>
  <si>
    <t>MEDICINA INT GERIATRIA Dott. Vicentini</t>
  </si>
  <si>
    <t>ACCERTAMENTO IN PSICHIATRIA</t>
  </si>
  <si>
    <t>MONITORAGGIO INVASIVO</t>
  </si>
  <si>
    <t>INF.CA IN PSICHIATRIA Dott. Passeri</t>
  </si>
  <si>
    <t>NEUROLOGIA Dott. Trasatti</t>
  </si>
  <si>
    <t>LABORATORIO 3/ADO 2</t>
  </si>
  <si>
    <t>PSICOLOGIA CLIN Dott. Scampati</t>
  </si>
  <si>
    <t xml:space="preserve">SEM. ACCESSO INTRAOSSEO </t>
  </si>
  <si>
    <t>SETTIMI COMPRESO BLSD PBLS</t>
  </si>
  <si>
    <t>+ 12 ORE semin</t>
  </si>
  <si>
    <t>ANLAIDS?</t>
  </si>
  <si>
    <t>DIAGNOSTICA IMMAGINI Dott.TANGA</t>
  </si>
  <si>
    <t xml:space="preserve">MICROBIOLOGIA Dott. Bruno </t>
  </si>
  <si>
    <t>INF.CA CLIN MED SPEC DOTT.CARPICO</t>
  </si>
  <si>
    <t>OSTETRICIA E GINECOLOGIA Dott. Tufi</t>
  </si>
  <si>
    <t xml:space="preserve">INGLESE  </t>
  </si>
  <si>
    <t>SECONDO SEMESTRE 3° ANNO</t>
  </si>
  <si>
    <t>MEDICINA DEL LAVORO Dott. Leone</t>
  </si>
  <si>
    <t>SCIENZE INF.CHE ETICA Dott.ssa Giorgi</t>
  </si>
  <si>
    <t>MEDICINA LEGALE Dr. Cammarano</t>
  </si>
  <si>
    <t>Seminario prelievo Organi e Tessuti Dr. L. Zurlo</t>
  </si>
  <si>
    <t>Seminario Soggetti Fragili Dr. A. De Risio</t>
  </si>
  <si>
    <t>Seminario RCA dr.ssa C. Di Giampietro</t>
  </si>
  <si>
    <t>ECONOMIA AZIENDALE Dott.ssa Bernardini</t>
  </si>
  <si>
    <t>INF.CA GENERALE ORG 1 Dott.ssa Pizzicannella</t>
  </si>
  <si>
    <t xml:space="preserve">INGLESE </t>
  </si>
  <si>
    <t>20</t>
  </si>
  <si>
    <t>INGLESE</t>
  </si>
  <si>
    <t>IGIENE GENERALE APPL. Dott Catapano</t>
  </si>
  <si>
    <t>LAVORO DI GRUPPO MATERNO INFANTILE</t>
  </si>
  <si>
    <t>SEMINARIO LIBERA PROFESSIONE</t>
  </si>
  <si>
    <t>INF.CA GENERALE DR Belcaro</t>
  </si>
  <si>
    <t>PSICHIATRIA Dott. VALLETTA</t>
  </si>
  <si>
    <t>FARMACOLOGIA Dott. MUZZI</t>
  </si>
  <si>
    <t>MEDICINA URGENZA PS Dott. ROMANELLI</t>
  </si>
  <si>
    <t>INFERM.CA AREA CRITICA Dott. SETTIMI</t>
  </si>
  <si>
    <t>ANESTESIOLOGIA Dott. Ssa PICCIONIi</t>
  </si>
  <si>
    <t>CHIRURGIA URGENZA PS Dott. D’AMBROSI</t>
  </si>
  <si>
    <t>INF.CA GENERALE ORG 2 Dr.ssa Bartolucci</t>
  </si>
  <si>
    <t>DIRITTO DEL LAVORO Dott. LENCI</t>
  </si>
  <si>
    <t xml:space="preserve">ORARIO </t>
  </si>
  <si>
    <t>INGLESE  Dott.ssa</t>
  </si>
  <si>
    <t>IN PRESENZA</t>
  </si>
  <si>
    <t>DA REMOTO</t>
  </si>
  <si>
    <t xml:space="preserve">IGIENE GEN APPL EPIDEMIOLOGIA Dott. </t>
  </si>
  <si>
    <t>BLSD PBLS</t>
  </si>
  <si>
    <t>DEMOETNO ANTROPOLOGIA Dott DI MAURO</t>
  </si>
  <si>
    <t>INFERMIERISTICA CLIN Dott.BIANCHI C</t>
  </si>
  <si>
    <t>ORGANIZZAZIONE PROF Dott.ssa Bianchi L</t>
  </si>
  <si>
    <t>DALLE ORE 8.00 ALLE ORE 11.00</t>
  </si>
  <si>
    <t>dalle ore 8.00 alle ore 11.00</t>
  </si>
  <si>
    <t>tirocinio</t>
  </si>
  <si>
    <t>ANATOMIA UMANA Dott Valeriani</t>
  </si>
  <si>
    <t>9</t>
  </si>
  <si>
    <t>3</t>
  </si>
  <si>
    <t>30</t>
  </si>
  <si>
    <t>15</t>
  </si>
  <si>
    <r>
      <rPr>
        <b/>
        <sz val="72"/>
        <color indexed="8"/>
        <rFont val="Arial"/>
        <family val="2"/>
      </rPr>
      <t>PRIMO SEMESTRE 2° ANNO</t>
    </r>
    <r>
      <rPr>
        <sz val="10"/>
        <color indexed="8"/>
        <rFont val="Arial"/>
        <family val="2"/>
      </rPr>
      <t xml:space="preserve">	</t>
    </r>
  </si>
  <si>
    <t>INFERM.CA CLIN MED SPEC Dott. CARPICO</t>
  </si>
  <si>
    <t>MEDICINA INTERNA SPEC Dott. Falasca</t>
  </si>
  <si>
    <t>5 ORE SEMINARIO CARDIOLOGIA?</t>
  </si>
  <si>
    <t>PIANIFICAZIONE ASSISTENZIALE</t>
  </si>
  <si>
    <t>Fino 17.30</t>
  </si>
  <si>
    <t>LAB 2/ ATT SEMIN</t>
  </si>
  <si>
    <t>Fino17.30</t>
  </si>
  <si>
    <t>TERMINA 17.230</t>
  </si>
  <si>
    <t>+ 2 ore perché termina alle 17.30</t>
  </si>
  <si>
    <t>+ 1 ore perché termina alle 17.30</t>
  </si>
  <si>
    <t>TERMINA 17.30</t>
  </si>
  <si>
    <t>FESTA REPUBBLICA</t>
  </si>
  <si>
    <t>MANCA DA INSERIRE INGLESE 40 ORE. SPAZIE POSSIBILI IN GIALLO PARI A 35 ORE DA ALTERNARE CON I NOSTRI LABORATORI O CON I NOSTRI DOCENTI IL PRIMO GIUGNO POTREBBE ESSER IL GIORNO JOLLY</t>
  </si>
  <si>
    <t>DALLE ORE 8.00 ALLE ORE 11.01</t>
  </si>
  <si>
    <t>ORARIO  DA REMOTO</t>
  </si>
  <si>
    <t>ORARIO IN PRESENZA</t>
  </si>
  <si>
    <t>09.00- 09.50</t>
  </si>
  <si>
    <t>DEBRIEFING</t>
  </si>
  <si>
    <t>09,50 - 10,40</t>
  </si>
  <si>
    <t>10,40 - 11,30</t>
  </si>
  <si>
    <t>11,30 - 12.20</t>
  </si>
  <si>
    <t>12.20- 13.10</t>
  </si>
  <si>
    <t>13.10 - 14.00</t>
  </si>
  <si>
    <t>???</t>
  </si>
  <si>
    <t>CURE PALLIATIVE - CI MED E FARM Dott.ssa Anna Maria Di Buduo</t>
  </si>
  <si>
    <t>LAVORI DI GRUPPO IGIENE</t>
  </si>
  <si>
    <t>SEMINARIO OPI</t>
  </si>
  <si>
    <t>No Balzoni</t>
  </si>
  <si>
    <t>BRIEFING</t>
  </si>
  <si>
    <t>Chirurgia barbarica</t>
  </si>
  <si>
    <r>
      <rPr>
        <b/>
        <sz val="72"/>
        <color indexed="8"/>
        <rFont val="Arial"/>
        <family val="2"/>
      </rPr>
      <t>PRIMO SEMESTRE 3° ANNO</t>
    </r>
    <r>
      <rPr>
        <sz val="10"/>
        <color indexed="8"/>
        <rFont val="Arial"/>
        <family val="2"/>
      </rPr>
      <t xml:space="preserve">	</t>
    </r>
  </si>
  <si>
    <t>FARMACOLOGIA Dott.</t>
  </si>
  <si>
    <t>INF.CA GENERALE METODOL Dr.ssa LOLLI AM</t>
  </si>
  <si>
    <t>MEDICINA LEGALE Dott.Cammarano</t>
  </si>
  <si>
    <t>INF.CA GENERALE METODOL Dr.ssa  LOLLI AM</t>
  </si>
  <si>
    <t>LAB23ADO2</t>
  </si>
  <si>
    <t>LAVORO VIDEO/CORSO OSS</t>
  </si>
  <si>
    <t>MEDICINA INTERNA Dott. Loccisano</t>
  </si>
  <si>
    <t>CORSO ECG</t>
  </si>
  <si>
    <t>test TECO</t>
  </si>
  <si>
    <t>FAR RAFE ISCRIZIONE TECO AGLI STUDENTI: 45 DEL 1° ANNO</t>
  </si>
  <si>
    <t>FAR RAFE ISCRIZIONE TECO AGLI STUDENTI: 15 DEL 1° ANNO + LAUREANDI MARZO 22</t>
  </si>
  <si>
    <t>esame di stato</t>
  </si>
  <si>
    <t>discussione tesi</t>
  </si>
  <si>
    <t>ELEZIONI RAPPRESENTANTI</t>
  </si>
  <si>
    <t>DISINFETTANTI E ANTISETTICI</t>
  </si>
  <si>
    <t>infermiere nelle scuole</t>
  </si>
  <si>
    <t>PRONAZIONE</t>
  </si>
  <si>
    <t>SNG - video</t>
  </si>
  <si>
    <t>SEMINARIO VACCINAZIONI-MMC/LAVAGGIO MANI DISINFETTANTI</t>
  </si>
  <si>
    <t>TECO DALLE ORE 9.00 .</t>
  </si>
  <si>
    <t>RICORDARSI DEL 22 GENNAIO</t>
  </si>
  <si>
    <t>Ricordarsi del 22 gennaio 2022 seminario OPI. Referente Lorenzetti Claudia (3922611432)</t>
  </si>
  <si>
    <t>CORSO ECG ON LINE facoltativo</t>
  </si>
  <si>
    <t>ANGELA ASSENTE</t>
  </si>
  <si>
    <t>SEMINARIO</t>
  </si>
  <si>
    <t>INVITARE I FUORI CORSO</t>
  </si>
  <si>
    <t>giornata proposta a Frongillo per seminario CARDIOLOGIA</t>
  </si>
  <si>
    <t>vedi e mail del 8 11 21</t>
  </si>
  <si>
    <t>LAVORI DI GRUPPO PERCORSO SETRILIZZAZIONE</t>
  </si>
  <si>
    <t>DIVIDERE IN 2 GRUPPI? 2 ORE IN PLENARIA PER ECG E, 2 ORE ESERCITAZIONE ESECUZIONE TRACCIATO E 2 ESERCITAZIONE INTERPRETAZIONE. A GRUPPI ALTERNI</t>
  </si>
  <si>
    <t>EPIDEMIOLOGIA - DOTT.SSA MOSAICO</t>
  </si>
  <si>
    <t>PUNTURE ESPLORATIVE</t>
  </si>
  <si>
    <t>SEMINARIO VACCINAZIONI_ dott CATAPANO</t>
  </si>
  <si>
    <t>laboratorio: riconciliazione terapeutica</t>
  </si>
  <si>
    <t>CARLA ASSENTE</t>
  </si>
  <si>
    <t>FARMACOLOGIA LABORATORIO</t>
  </si>
  <si>
    <t>incontro TV ore 11.30</t>
  </si>
  <si>
    <t>TEST OFA 8.00-9.30</t>
  </si>
  <si>
    <t>NICOLAI: dalle 13.40 alle 17.00</t>
  </si>
  <si>
    <t>NICOLAI: dalle 9.30  alle 12.50</t>
  </si>
  <si>
    <t>PROVA DIVISE ORE 14.00</t>
  </si>
  <si>
    <t>POSTICIPATO ORARIO</t>
  </si>
  <si>
    <t>VALUTARE SE FARLO A MARINO</t>
  </si>
  <si>
    <t>PROPOSTO ANCHE A FRONGILLO SE VUOLE FARLO IN  PRESENZA</t>
  </si>
  <si>
    <t>ORARIO DA REMOTO</t>
  </si>
  <si>
    <t>bianchi laura dal 10 dicembre?</t>
  </si>
  <si>
    <t>IN PRESENZA O DA REMOTO, A SCELTA</t>
  </si>
  <si>
    <t>prime ore proposte a Catapano</t>
  </si>
  <si>
    <t>proposte a catapano</t>
  </si>
  <si>
    <t>dalle ore 15,00 alle ore 17,30</t>
  </si>
  <si>
    <t>poi a casa</t>
  </si>
  <si>
    <t>incontro TV in aula</t>
  </si>
  <si>
    <t>incontro TV ore 12.30</t>
  </si>
  <si>
    <r>
      <t xml:space="preserve">FISIOLOGIA Dott.ssa Frongillo </t>
    </r>
    <r>
      <rPr>
        <b/>
        <sz val="19"/>
        <color indexed="8"/>
        <rFont val="Arial"/>
        <family val="2"/>
      </rPr>
      <t>fino ore 12,30</t>
    </r>
  </si>
  <si>
    <t>dalle ore 13,00</t>
  </si>
  <si>
    <t>FISIOLOGIA Dott.ssa Frongillo ASS</t>
  </si>
  <si>
    <t>LABORATORIO: TRASPORTI INTRA ED EXTRA OSPEDALIERI</t>
  </si>
  <si>
    <t>WELCOME DAY_ TV - TECO</t>
  </si>
  <si>
    <t>non svolto</t>
  </si>
  <si>
    <t>FAR RAFE ISCRIZIONE TECO AGLI STUDENTI: 3° ANNO E PRENOTAZIONE PER IL 30 NOV</t>
  </si>
  <si>
    <t xml:space="preserve">caso clinico + schede inviate da Marina: e mail del 23 nov </t>
  </si>
  <si>
    <t>ANGELA  ASSENTE</t>
  </si>
  <si>
    <t>rifacimento lettoCON MOVIMENTAZIONE CARICO PAZIENTE e parametri vitali</t>
  </si>
  <si>
    <t xml:space="preserve">DA SPOSTARE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</si>
</sst>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&quot; &quot;mmmm&quot; &quot;yyyy"/>
    <numFmt numFmtId="166" formatCode="d/m"/>
  </numFmts>
  <fonts count="52">
    <font>
      <sz val="10"/>
      <color indexed="8"/>
      <name val="Arial"/>
    </font>
    <font>
      <b/>
      <sz val="72"/>
      <color indexed="8"/>
      <name val="Arial"/>
      <family val="2"/>
    </font>
    <font>
      <sz val="20"/>
      <color indexed="8"/>
      <name val="Arial"/>
      <family val="2"/>
    </font>
    <font>
      <b/>
      <sz val="20"/>
      <color indexed="8"/>
      <name val="Arial"/>
      <family val="2"/>
    </font>
    <font>
      <sz val="24"/>
      <color indexed="8"/>
      <name val="Arial"/>
      <family val="2"/>
    </font>
    <font>
      <b/>
      <sz val="18"/>
      <color indexed="8"/>
      <name val="Arial"/>
      <family val="2"/>
    </font>
    <font>
      <sz val="20"/>
      <color indexed="15"/>
      <name val="Arial"/>
      <family val="2"/>
    </font>
    <font>
      <b/>
      <sz val="24"/>
      <color indexed="8"/>
      <name val="Arial"/>
      <family val="2"/>
    </font>
    <font>
      <b/>
      <sz val="20"/>
      <color indexed="15"/>
      <name val="Arial"/>
      <family val="2"/>
    </font>
    <font>
      <sz val="19"/>
      <color indexed="8"/>
      <name val="Arial"/>
      <family val="2"/>
    </font>
    <font>
      <sz val="26"/>
      <color indexed="8"/>
      <name val="Arial"/>
      <family val="2"/>
    </font>
    <font>
      <sz val="20"/>
      <color indexed="20"/>
      <name val="Arial"/>
      <family val="2"/>
    </font>
    <font>
      <sz val="26"/>
      <color indexed="20"/>
      <name val="Arial"/>
      <family val="2"/>
    </font>
    <font>
      <sz val="10"/>
      <color indexed="8"/>
      <name val="Arial"/>
      <family val="2"/>
    </font>
    <font>
      <sz val="20"/>
      <name val="Arial"/>
      <family val="2"/>
    </font>
    <font>
      <b/>
      <sz val="16"/>
      <color indexed="81"/>
      <name val="Tahoma"/>
      <family val="2"/>
    </font>
    <font>
      <sz val="16"/>
      <color indexed="81"/>
      <name val="Tahoma"/>
      <family val="2"/>
    </font>
    <font>
      <b/>
      <sz val="16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20"/>
      <color indexed="40"/>
      <name val="Arial"/>
      <family val="2"/>
    </font>
    <font>
      <b/>
      <sz val="72"/>
      <color indexed="8"/>
      <name val="Arial"/>
      <family val="2"/>
    </font>
    <font>
      <sz val="20"/>
      <color indexed="8"/>
      <name val="Arial"/>
      <family val="2"/>
    </font>
    <font>
      <b/>
      <sz val="20"/>
      <color indexed="8"/>
      <name val="Arial"/>
      <family val="2"/>
    </font>
    <font>
      <sz val="24"/>
      <color indexed="8"/>
      <name val="Arial"/>
      <family val="2"/>
    </font>
    <font>
      <b/>
      <sz val="18"/>
      <color indexed="8"/>
      <name val="Arial"/>
      <family val="2"/>
    </font>
    <font>
      <sz val="20"/>
      <color indexed="15"/>
      <name val="Arial"/>
      <family val="2"/>
    </font>
    <font>
      <b/>
      <sz val="24"/>
      <color indexed="8"/>
      <name val="Arial"/>
      <family val="2"/>
    </font>
    <font>
      <b/>
      <sz val="20"/>
      <color indexed="15"/>
      <name val="Arial"/>
      <family val="2"/>
    </font>
    <font>
      <sz val="20"/>
      <color indexed="26"/>
      <name val="Arial"/>
      <family val="2"/>
    </font>
    <font>
      <sz val="20"/>
      <color indexed="19"/>
      <name val="Arial"/>
      <family val="2"/>
    </font>
    <font>
      <b/>
      <sz val="26"/>
      <color indexed="8"/>
      <name val="Arial"/>
      <family val="2"/>
    </font>
    <font>
      <b/>
      <sz val="16"/>
      <color indexed="8"/>
      <name val="Arial"/>
      <family val="2"/>
    </font>
    <font>
      <sz val="11"/>
      <color indexed="8"/>
      <name val="Helvetica Neue"/>
    </font>
    <font>
      <b/>
      <sz val="19"/>
      <color indexed="8"/>
      <name val="Arial"/>
      <family val="2"/>
    </font>
    <font>
      <sz val="19"/>
      <name val="Arial"/>
      <family val="2"/>
    </font>
    <font>
      <sz val="18"/>
      <color indexed="81"/>
      <name val="Tahoma"/>
      <family val="2"/>
    </font>
    <font>
      <sz val="20"/>
      <color indexed="24"/>
      <name val="Arial"/>
      <family val="2"/>
    </font>
    <font>
      <sz val="20"/>
      <color rgb="FFFF0000"/>
      <name val="Arial"/>
      <family val="2"/>
    </font>
    <font>
      <sz val="10"/>
      <color rgb="FF0070C0"/>
      <name val="Arial"/>
      <family val="2"/>
    </font>
    <font>
      <sz val="20"/>
      <color rgb="FF0070C0"/>
      <name val="Arial"/>
      <family val="2"/>
    </font>
    <font>
      <b/>
      <sz val="20"/>
      <color rgb="FFFFFF00"/>
      <name val="Arial"/>
      <family val="2"/>
    </font>
    <font>
      <sz val="20"/>
      <color rgb="FFFFFF00"/>
      <name val="Arial"/>
      <family val="2"/>
    </font>
    <font>
      <sz val="19"/>
      <color theme="1"/>
      <name val="Arial"/>
      <family val="2"/>
    </font>
    <font>
      <b/>
      <sz val="20"/>
      <color rgb="FFFF0000"/>
      <name val="Arial"/>
      <family val="2"/>
    </font>
    <font>
      <sz val="19"/>
      <color rgb="FFFF0000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24"/>
      <color indexed="15"/>
      <name val="Arial"/>
      <family val="2"/>
    </font>
    <font>
      <b/>
      <sz val="20"/>
      <name val="Arial"/>
      <family val="2"/>
    </font>
    <font>
      <b/>
      <sz val="20"/>
      <color indexed="81"/>
      <name val="Tahoma"/>
      <family val="2"/>
    </font>
    <font>
      <sz val="20"/>
      <color indexed="81"/>
      <name val="Tahoma"/>
      <family val="2"/>
    </font>
  </fonts>
  <fills count="31">
    <fill>
      <patternFill patternType="none"/>
    </fill>
    <fill>
      <patternFill patternType="gray125"/>
    </fill>
    <fill>
      <patternFill patternType="solid">
        <fgColor indexed="10"/>
      </patternFill>
    </fill>
    <fill>
      <patternFill patternType="solid">
        <fgColor indexed="17"/>
      </patternFill>
    </fill>
    <fill>
      <patternFill patternType="solid">
        <fgColor indexed="9"/>
      </patternFill>
    </fill>
    <fill>
      <patternFill patternType="solid">
        <fgColor indexed="16"/>
      </patternFill>
    </fill>
    <fill>
      <patternFill patternType="solid">
        <fgColor indexed="14"/>
      </patternFill>
    </fill>
    <fill>
      <patternFill patternType="solid">
        <fgColor indexed="21"/>
      </patternFill>
    </fill>
    <fill>
      <patternFill patternType="solid">
        <fgColor indexed="19"/>
      </patternFill>
    </fill>
    <fill>
      <patternFill patternType="solid">
        <fgColor indexed="13"/>
      </patternFill>
    </fill>
    <fill>
      <patternFill patternType="solid">
        <fgColor indexed="12"/>
      </patternFill>
    </fill>
    <fill>
      <patternFill patternType="solid">
        <fgColor indexed="1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20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27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29"/>
        <bgColor auto="1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EA47C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5BD4FF"/>
        <bgColor indexed="64"/>
      </patternFill>
    </fill>
    <fill>
      <patternFill patternType="solid">
        <fgColor rgb="FF92D050"/>
        <bgColor indexed="64"/>
      </patternFill>
    </fill>
  </fills>
  <borders count="93">
    <border>
      <left/>
      <right/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11"/>
      </top>
      <bottom/>
      <diagonal/>
    </border>
    <border>
      <left/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11"/>
      </right>
      <top/>
      <bottom/>
      <diagonal/>
    </border>
    <border>
      <left style="thin">
        <color indexed="11"/>
      </left>
      <right style="thin">
        <color indexed="11"/>
      </right>
      <top/>
      <bottom/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11"/>
      </bottom>
      <diagonal/>
    </border>
    <border>
      <left style="thin">
        <color indexed="8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11"/>
      </top>
      <bottom/>
      <diagonal/>
    </border>
    <border>
      <left style="thin">
        <color indexed="8"/>
      </left>
      <right style="thin">
        <color indexed="8"/>
      </right>
      <top style="thin">
        <color indexed="11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11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11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 style="thin">
        <color indexed="8"/>
      </top>
      <bottom/>
      <diagonal/>
    </border>
    <border>
      <left style="thin">
        <color indexed="1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2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1"/>
      </left>
      <right style="thin">
        <color indexed="8"/>
      </right>
      <top/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10"/>
      </top>
      <bottom/>
      <diagonal/>
    </border>
    <border>
      <left/>
      <right/>
      <top style="thin">
        <color indexed="10"/>
      </top>
      <bottom style="thin">
        <color indexed="8"/>
      </bottom>
      <diagonal/>
    </border>
    <border>
      <left/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10"/>
      </bottom>
      <diagonal/>
    </border>
    <border>
      <left style="thin">
        <color indexed="8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/>
      <diagonal/>
    </border>
    <border>
      <left style="thin">
        <color indexed="10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10"/>
      </right>
      <top style="thin">
        <color indexed="8"/>
      </top>
      <bottom/>
      <diagonal/>
    </border>
    <border>
      <left/>
      <right style="thin">
        <color indexed="10"/>
      </right>
      <top/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 style="thin">
        <color indexed="8"/>
      </right>
      <top/>
      <bottom/>
      <diagonal/>
    </border>
    <border>
      <left style="thin">
        <color indexed="10"/>
      </left>
      <right style="thin">
        <color indexed="8"/>
      </right>
      <top/>
      <bottom style="thin">
        <color indexed="10"/>
      </bottom>
      <diagonal/>
    </border>
    <border>
      <left style="thin">
        <color indexed="10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/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8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10"/>
      </bottom>
      <diagonal/>
    </border>
    <border>
      <left/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 applyNumberFormat="0" applyFill="0" applyBorder="0" applyProtection="0"/>
  </cellStyleXfs>
  <cellXfs count="648">
    <xf numFmtId="0" fontId="0" fillId="0" borderId="0" xfId="0" applyFont="1" applyAlignment="1"/>
    <xf numFmtId="0" fontId="0" fillId="0" borderId="0" xfId="0" applyNumberFormat="1" applyFont="1" applyAlignment="1"/>
    <xf numFmtId="0" fontId="0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vertical="center" wrapText="1"/>
    </xf>
    <xf numFmtId="49" fontId="3" fillId="10" borderId="2" xfId="0" applyNumberFormat="1" applyFont="1" applyFill="1" applyBorder="1" applyAlignment="1">
      <alignment horizontal="center" vertical="center"/>
    </xf>
    <xf numFmtId="0" fontId="0" fillId="2" borderId="7" xfId="0" applyFont="1" applyFill="1" applyBorder="1" applyAlignment="1">
      <alignment wrapText="1"/>
    </xf>
    <xf numFmtId="0" fontId="0" fillId="2" borderId="8" xfId="0" applyFont="1" applyFill="1" applyBorder="1" applyAlignment="1">
      <alignment wrapText="1"/>
    </xf>
    <xf numFmtId="164" fontId="4" fillId="2" borderId="8" xfId="0" applyNumberFormat="1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0" fillId="2" borderId="0" xfId="0" applyFont="1" applyFill="1" applyBorder="1" applyAlignment="1">
      <alignment wrapText="1"/>
    </xf>
    <xf numFmtId="0" fontId="0" fillId="2" borderId="10" xfId="0" applyFont="1" applyFill="1" applyBorder="1" applyAlignment="1">
      <alignment wrapText="1"/>
    </xf>
    <xf numFmtId="0" fontId="0" fillId="2" borderId="11" xfId="0" applyFont="1" applyFill="1" applyBorder="1" applyAlignment="1">
      <alignment wrapText="1"/>
    </xf>
    <xf numFmtId="0" fontId="0" fillId="2" borderId="12" xfId="0" applyFont="1" applyFill="1" applyBorder="1" applyAlignment="1">
      <alignment vertical="center" wrapText="1"/>
    </xf>
    <xf numFmtId="165" fontId="3" fillId="10" borderId="2" xfId="0" applyNumberFormat="1" applyFont="1" applyFill="1" applyBorder="1" applyAlignment="1">
      <alignment horizontal="center" vertical="center"/>
    </xf>
    <xf numFmtId="165" fontId="3" fillId="10" borderId="13" xfId="0" applyNumberFormat="1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wrapText="1"/>
    </xf>
    <xf numFmtId="0" fontId="0" fillId="2" borderId="2" xfId="0" applyFont="1" applyFill="1" applyBorder="1" applyAlignment="1">
      <alignment wrapText="1"/>
    </xf>
    <xf numFmtId="49" fontId="4" fillId="2" borderId="2" xfId="0" applyNumberFormat="1" applyFont="1" applyFill="1" applyBorder="1" applyAlignment="1">
      <alignment horizontal="center" wrapText="1"/>
    </xf>
    <xf numFmtId="49" fontId="5" fillId="10" borderId="2" xfId="0" applyNumberFormat="1" applyFont="1" applyFill="1" applyBorder="1" applyAlignment="1">
      <alignment horizontal="center" vertical="center" wrapText="1"/>
    </xf>
    <xf numFmtId="166" fontId="3" fillId="2" borderId="2" xfId="0" applyNumberFormat="1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wrapText="1"/>
    </xf>
    <xf numFmtId="0" fontId="0" fillId="9" borderId="2" xfId="0" applyFont="1" applyFill="1" applyBorder="1" applyAlignment="1">
      <alignment wrapText="1"/>
    </xf>
    <xf numFmtId="164" fontId="0" fillId="2" borderId="2" xfId="0" applyNumberFormat="1" applyFont="1" applyFill="1" applyBorder="1" applyAlignment="1">
      <alignment wrapText="1"/>
    </xf>
    <xf numFmtId="0" fontId="0" fillId="2" borderId="16" xfId="0" applyFont="1" applyFill="1" applyBorder="1" applyAlignment="1">
      <alignment wrapText="1"/>
    </xf>
    <xf numFmtId="0" fontId="0" fillId="2" borderId="17" xfId="0" applyFont="1" applyFill="1" applyBorder="1" applyAlignment="1">
      <alignment wrapText="1"/>
    </xf>
    <xf numFmtId="49" fontId="4" fillId="10" borderId="2" xfId="0" applyNumberFormat="1" applyFont="1" applyFill="1" applyBorder="1" applyAlignment="1">
      <alignment horizontal="center" vertical="center" wrapText="1"/>
    </xf>
    <xf numFmtId="49" fontId="0" fillId="6" borderId="2" xfId="0" applyNumberFormat="1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/>
    </xf>
    <xf numFmtId="0" fontId="0" fillId="2" borderId="18" xfId="0" applyFont="1" applyFill="1" applyBorder="1" applyAlignment="1">
      <alignment wrapText="1"/>
    </xf>
    <xf numFmtId="0" fontId="0" fillId="2" borderId="19" xfId="0" applyFont="1" applyFill="1" applyBorder="1" applyAlignment="1">
      <alignment wrapText="1"/>
    </xf>
    <xf numFmtId="0" fontId="0" fillId="2" borderId="1" xfId="0" applyFont="1" applyFill="1" applyBorder="1" applyAlignment="1">
      <alignment wrapText="1"/>
    </xf>
    <xf numFmtId="0" fontId="0" fillId="10" borderId="2" xfId="0" applyFont="1" applyFill="1" applyBorder="1" applyAlignment="1">
      <alignment wrapText="1"/>
    </xf>
    <xf numFmtId="0" fontId="0" fillId="5" borderId="2" xfId="0" applyFont="1" applyFill="1" applyBorder="1" applyAlignment="1">
      <alignment wrapText="1"/>
    </xf>
    <xf numFmtId="49" fontId="0" fillId="9" borderId="2" xfId="0" applyNumberFormat="1" applyFont="1" applyFill="1" applyBorder="1" applyAlignment="1">
      <alignment vertical="center" wrapText="1"/>
    </xf>
    <xf numFmtId="166" fontId="7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166" fontId="8" fillId="2" borderId="2" xfId="0" applyNumberFormat="1" applyFont="1" applyFill="1" applyBorder="1" applyAlignment="1">
      <alignment horizontal="center" vertical="center"/>
    </xf>
    <xf numFmtId="0" fontId="0" fillId="5" borderId="2" xfId="0" applyFont="1" applyFill="1" applyBorder="1" applyAlignment="1">
      <alignment vertical="center" wrapText="1"/>
    </xf>
    <xf numFmtId="0" fontId="0" fillId="4" borderId="2" xfId="0" applyFont="1" applyFill="1" applyBorder="1" applyAlignment="1">
      <alignment vertical="center" wrapText="1"/>
    </xf>
    <xf numFmtId="0" fontId="0" fillId="10" borderId="2" xfId="0" applyFont="1" applyFill="1" applyBorder="1" applyAlignment="1">
      <alignment vertical="center" wrapText="1"/>
    </xf>
    <xf numFmtId="166" fontId="8" fillId="2" borderId="2" xfId="0" applyNumberFormat="1" applyFont="1" applyFill="1" applyBorder="1" applyAlignment="1">
      <alignment vertical="center" wrapText="1"/>
    </xf>
    <xf numFmtId="0" fontId="0" fillId="2" borderId="20" xfId="0" applyFont="1" applyFill="1" applyBorder="1" applyAlignment="1">
      <alignment wrapText="1"/>
    </xf>
    <xf numFmtId="0" fontId="0" fillId="2" borderId="21" xfId="0" applyFont="1" applyFill="1" applyBorder="1" applyAlignment="1">
      <alignment wrapText="1"/>
    </xf>
    <xf numFmtId="0" fontId="0" fillId="2" borderId="22" xfId="0" applyFont="1" applyFill="1" applyBorder="1" applyAlignment="1">
      <alignment wrapText="1"/>
    </xf>
    <xf numFmtId="0" fontId="0" fillId="2" borderId="23" xfId="0" applyFont="1" applyFill="1" applyBorder="1" applyAlignment="1">
      <alignment wrapText="1"/>
    </xf>
    <xf numFmtId="0" fontId="0" fillId="2" borderId="24" xfId="0" applyFont="1" applyFill="1" applyBorder="1" applyAlignment="1">
      <alignment wrapText="1"/>
    </xf>
    <xf numFmtId="0" fontId="0" fillId="2" borderId="5" xfId="0" applyFont="1" applyFill="1" applyBorder="1" applyAlignment="1">
      <alignment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164" fontId="2" fillId="3" borderId="8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49" fontId="3" fillId="10" borderId="2" xfId="0" applyNumberFormat="1" applyFont="1" applyFill="1" applyBorder="1" applyAlignment="1">
      <alignment horizontal="center" vertical="center" wrapText="1"/>
    </xf>
    <xf numFmtId="49" fontId="9" fillId="9" borderId="2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wrapText="1"/>
    </xf>
    <xf numFmtId="49" fontId="2" fillId="2" borderId="2" xfId="0" applyNumberFormat="1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center" wrapText="1"/>
    </xf>
    <xf numFmtId="49" fontId="2" fillId="10" borderId="2" xfId="0" applyNumberFormat="1" applyFont="1" applyFill="1" applyBorder="1" applyAlignment="1">
      <alignment horizontal="center" vertical="center" wrapText="1"/>
    </xf>
    <xf numFmtId="49" fontId="9" fillId="6" borderId="2" xfId="0" applyNumberFormat="1" applyFont="1" applyFill="1" applyBorder="1" applyAlignment="1">
      <alignment horizontal="center" vertical="center" wrapText="1"/>
    </xf>
    <xf numFmtId="49" fontId="9" fillId="5" borderId="2" xfId="0" applyNumberFormat="1" applyFont="1" applyFill="1" applyBorder="1" applyAlignment="1">
      <alignment horizontal="center" vertical="center" wrapText="1"/>
    </xf>
    <xf numFmtId="49" fontId="9" fillId="8" borderId="2" xfId="0" applyNumberFormat="1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166" fontId="3" fillId="2" borderId="20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166" fontId="8" fillId="2" borderId="25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/>
    <xf numFmtId="0" fontId="6" fillId="2" borderId="2" xfId="0" applyFont="1" applyFill="1" applyBorder="1" applyAlignment="1">
      <alignment horizontal="center" vertical="center"/>
    </xf>
    <xf numFmtId="166" fontId="8" fillId="2" borderId="34" xfId="0" applyNumberFormat="1" applyFont="1" applyFill="1" applyBorder="1" applyAlignment="1">
      <alignment horizontal="center" vertical="center"/>
    </xf>
    <xf numFmtId="49" fontId="11" fillId="2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center" vertical="center"/>
    </xf>
    <xf numFmtId="49" fontId="11" fillId="2" borderId="2" xfId="0" applyNumberFormat="1" applyFont="1" applyFill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 wrapText="1"/>
    </xf>
    <xf numFmtId="164" fontId="2" fillId="7" borderId="2" xfId="0" applyNumberFormat="1" applyFont="1" applyFill="1" applyBorder="1" applyAlignment="1">
      <alignment horizontal="center" vertical="center" wrapText="1"/>
    </xf>
    <xf numFmtId="49" fontId="2" fillId="7" borderId="35" xfId="0" applyNumberFormat="1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9" borderId="2" xfId="0" applyNumberFormat="1" applyFont="1" applyFill="1" applyBorder="1" applyAlignment="1">
      <alignment horizontal="center" vertical="center" wrapText="1"/>
    </xf>
    <xf numFmtId="49" fontId="2" fillId="5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9" fontId="2" fillId="8" borderId="2" xfId="0" applyNumberFormat="1" applyFont="1" applyFill="1" applyBorder="1" applyAlignment="1">
      <alignment horizontal="center" vertical="center" wrapText="1"/>
    </xf>
    <xf numFmtId="49" fontId="2" fillId="2" borderId="19" xfId="0" applyNumberFormat="1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49" fontId="6" fillId="9" borderId="2" xfId="0" applyNumberFormat="1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49" fontId="6" fillId="6" borderId="2" xfId="0" applyNumberFormat="1" applyFont="1" applyFill="1" applyBorder="1" applyAlignment="1">
      <alignment horizontal="center" vertical="center" wrapText="1"/>
    </xf>
    <xf numFmtId="0" fontId="12" fillId="2" borderId="2" xfId="0" applyNumberFormat="1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vertical="center" wrapText="1"/>
    </xf>
    <xf numFmtId="166" fontId="3" fillId="2" borderId="2" xfId="0" applyNumberFormat="1" applyFont="1" applyFill="1" applyBorder="1" applyAlignment="1">
      <alignment horizontal="center" vertical="center" wrapText="1"/>
    </xf>
    <xf numFmtId="0" fontId="0" fillId="2" borderId="37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0" fillId="0" borderId="0" xfId="0" applyNumberFormat="1" applyFont="1" applyAlignment="1">
      <alignment wrapText="1"/>
    </xf>
    <xf numFmtId="49" fontId="14" fillId="0" borderId="2" xfId="0" applyNumberFormat="1" applyFont="1" applyFill="1" applyBorder="1" applyAlignment="1">
      <alignment horizontal="center" vertical="center" wrapText="1"/>
    </xf>
    <xf numFmtId="166" fontId="3" fillId="2" borderId="36" xfId="0" applyNumberFormat="1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vertical="center" wrapText="1"/>
    </xf>
    <xf numFmtId="0" fontId="13" fillId="10" borderId="2" xfId="0" applyFont="1" applyFill="1" applyBorder="1" applyAlignment="1">
      <alignment vertical="center" wrapText="1"/>
    </xf>
    <xf numFmtId="0" fontId="13" fillId="2" borderId="6" xfId="0" applyFont="1" applyFill="1" applyBorder="1" applyAlignment="1">
      <alignment vertical="center" wrapText="1"/>
    </xf>
    <xf numFmtId="166" fontId="17" fillId="2" borderId="2" xfId="0" applyNumberFormat="1" applyFont="1" applyFill="1" applyBorder="1" applyAlignment="1">
      <alignment horizontal="center" vertical="center"/>
    </xf>
    <xf numFmtId="165" fontId="3" fillId="10" borderId="38" xfId="0" applyNumberFormat="1" applyFont="1" applyFill="1" applyBorder="1" applyAlignment="1">
      <alignment horizontal="center" vertical="center"/>
    </xf>
    <xf numFmtId="166" fontId="3" fillId="2" borderId="39" xfId="0" applyNumberFormat="1" applyFont="1" applyFill="1" applyBorder="1" applyAlignment="1">
      <alignment horizontal="center" vertical="center"/>
    </xf>
    <xf numFmtId="0" fontId="11" fillId="7" borderId="38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166" fontId="3" fillId="11" borderId="2" xfId="0" applyNumberFormat="1" applyFont="1" applyFill="1" applyBorder="1" applyAlignment="1">
      <alignment horizontal="center" vertical="center"/>
    </xf>
    <xf numFmtId="0" fontId="0" fillId="0" borderId="39" xfId="0" applyNumberFormat="1" applyFont="1" applyBorder="1" applyAlignment="1"/>
    <xf numFmtId="166" fontId="8" fillId="2" borderId="40" xfId="0" applyNumberFormat="1" applyFont="1" applyFill="1" applyBorder="1" applyAlignment="1">
      <alignment horizontal="center" vertical="center"/>
    </xf>
    <xf numFmtId="49" fontId="9" fillId="9" borderId="8" xfId="0" applyNumberFormat="1" applyFont="1" applyFill="1" applyBorder="1" applyAlignment="1">
      <alignment horizontal="center" vertical="center" wrapText="1"/>
    </xf>
    <xf numFmtId="164" fontId="2" fillId="2" borderId="8" xfId="0" applyNumberFormat="1" applyFont="1" applyFill="1" applyBorder="1" applyAlignment="1">
      <alignment horizontal="center" vertical="center"/>
    </xf>
    <xf numFmtId="1" fontId="11" fillId="2" borderId="8" xfId="0" applyNumberFormat="1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/>
    </xf>
    <xf numFmtId="166" fontId="3" fillId="12" borderId="2" xfId="0" applyNumberFormat="1" applyFont="1" applyFill="1" applyBorder="1" applyAlignment="1">
      <alignment horizontal="center" vertical="center"/>
    </xf>
    <xf numFmtId="0" fontId="2" fillId="12" borderId="26" xfId="0" applyFont="1" applyFill="1" applyBorder="1" applyAlignment="1">
      <alignment horizontal="center" vertical="center"/>
    </xf>
    <xf numFmtId="0" fontId="2" fillId="12" borderId="2" xfId="0" applyFont="1" applyFill="1" applyBorder="1" applyAlignment="1">
      <alignment horizontal="center" vertical="center" wrapText="1"/>
    </xf>
    <xf numFmtId="164" fontId="2" fillId="12" borderId="2" xfId="0" applyNumberFormat="1" applyFont="1" applyFill="1" applyBorder="1" applyAlignment="1">
      <alignment horizontal="center" vertical="center" wrapText="1"/>
    </xf>
    <xf numFmtId="0" fontId="2" fillId="12" borderId="27" xfId="0" applyFont="1" applyFill="1" applyBorder="1" applyAlignment="1">
      <alignment horizontal="center" vertical="center" wrapText="1"/>
    </xf>
    <xf numFmtId="0" fontId="2" fillId="12" borderId="9" xfId="0" applyFont="1" applyFill="1" applyBorder="1" applyAlignment="1">
      <alignment horizontal="center" vertical="center" wrapText="1"/>
    </xf>
    <xf numFmtId="0" fontId="0" fillId="12" borderId="0" xfId="0" applyNumberFormat="1" applyFont="1" applyFill="1" applyAlignment="1"/>
    <xf numFmtId="166" fontId="3" fillId="2" borderId="38" xfId="0" applyNumberFormat="1" applyFont="1" applyFill="1" applyBorder="1" applyAlignment="1">
      <alignment horizontal="center" vertical="center"/>
    </xf>
    <xf numFmtId="49" fontId="9" fillId="12" borderId="2" xfId="0" applyNumberFormat="1" applyFont="1" applyFill="1" applyBorder="1" applyAlignment="1">
      <alignment horizontal="center" vertical="center" wrapText="1"/>
    </xf>
    <xf numFmtId="166" fontId="3" fillId="12" borderId="13" xfId="0" applyNumberFormat="1" applyFont="1" applyFill="1" applyBorder="1" applyAlignment="1">
      <alignment horizontal="center" vertical="center"/>
    </xf>
    <xf numFmtId="166" fontId="17" fillId="11" borderId="2" xfId="0" applyNumberFormat="1" applyFont="1" applyFill="1" applyBorder="1" applyAlignment="1">
      <alignment horizontal="center" vertical="center"/>
    </xf>
    <xf numFmtId="49" fontId="9" fillId="11" borderId="2" xfId="0" applyNumberFormat="1" applyFont="1" applyFill="1" applyBorder="1" applyAlignment="1">
      <alignment horizontal="center" vertical="center" wrapText="1"/>
    </xf>
    <xf numFmtId="0" fontId="6" fillId="12" borderId="2" xfId="0" applyFont="1" applyFill="1" applyBorder="1" applyAlignment="1">
      <alignment horizontal="center" vertical="center"/>
    </xf>
    <xf numFmtId="0" fontId="8" fillId="12" borderId="2" xfId="0" applyFont="1" applyFill="1" applyBorder="1" applyAlignment="1">
      <alignment horizontal="center" vertical="center"/>
    </xf>
    <xf numFmtId="166" fontId="8" fillId="12" borderId="2" xfId="0" applyNumberFormat="1" applyFont="1" applyFill="1" applyBorder="1" applyAlignment="1">
      <alignment horizontal="center" vertical="center"/>
    </xf>
    <xf numFmtId="0" fontId="2" fillId="12" borderId="2" xfId="0" applyFont="1" applyFill="1" applyBorder="1" applyAlignment="1">
      <alignment horizontal="center" vertical="center"/>
    </xf>
    <xf numFmtId="49" fontId="9" fillId="9" borderId="13" xfId="0" applyNumberFormat="1" applyFont="1" applyFill="1" applyBorder="1" applyAlignment="1">
      <alignment horizontal="center" vertical="center" wrapText="1"/>
    </xf>
    <xf numFmtId="49" fontId="9" fillId="8" borderId="38" xfId="0" applyNumberFormat="1" applyFont="1" applyFill="1" applyBorder="1" applyAlignment="1">
      <alignment horizontal="center" vertical="center" wrapText="1"/>
    </xf>
    <xf numFmtId="166" fontId="17" fillId="12" borderId="2" xfId="0" applyNumberFormat="1" applyFont="1" applyFill="1" applyBorder="1" applyAlignment="1">
      <alignment horizontal="center" vertical="center"/>
    </xf>
    <xf numFmtId="166" fontId="3" fillId="12" borderId="2" xfId="0" applyNumberFormat="1" applyFont="1" applyFill="1" applyBorder="1" applyAlignment="1">
      <alignment horizontal="center" vertical="center" wrapText="1"/>
    </xf>
    <xf numFmtId="166" fontId="3" fillId="11" borderId="13" xfId="0" applyNumberFormat="1" applyFont="1" applyFill="1" applyBorder="1" applyAlignment="1">
      <alignment horizontal="center" vertical="center"/>
    </xf>
    <xf numFmtId="49" fontId="9" fillId="5" borderId="41" xfId="0" applyNumberFormat="1" applyFont="1" applyFill="1" applyBorder="1" applyAlignment="1">
      <alignment horizontal="center" vertical="center" wrapText="1"/>
    </xf>
    <xf numFmtId="49" fontId="9" fillId="5" borderId="38" xfId="0" applyNumberFormat="1" applyFont="1" applyFill="1" applyBorder="1" applyAlignment="1">
      <alignment horizontal="center" vertical="center" wrapText="1"/>
    </xf>
    <xf numFmtId="49" fontId="9" fillId="9" borderId="41" xfId="0" applyNumberFormat="1" applyFont="1" applyFill="1" applyBorder="1" applyAlignment="1">
      <alignment horizontal="center" vertical="center" wrapText="1"/>
    </xf>
    <xf numFmtId="49" fontId="9" fillId="9" borderId="38" xfId="0" applyNumberFormat="1" applyFont="1" applyFill="1" applyBorder="1" applyAlignment="1">
      <alignment horizontal="center" vertical="center" wrapText="1"/>
    </xf>
    <xf numFmtId="49" fontId="9" fillId="5" borderId="13" xfId="0" applyNumberFormat="1" applyFont="1" applyFill="1" applyBorder="1" applyAlignment="1">
      <alignment horizontal="center" vertical="center" wrapText="1"/>
    </xf>
    <xf numFmtId="166" fontId="3" fillId="2" borderId="13" xfId="0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166" fontId="3" fillId="12" borderId="39" xfId="0" applyNumberFormat="1" applyFont="1" applyFill="1" applyBorder="1" applyAlignment="1">
      <alignment vertical="center" wrapText="1"/>
    </xf>
    <xf numFmtId="49" fontId="9" fillId="6" borderId="13" xfId="0" applyNumberFormat="1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166" fontId="17" fillId="11" borderId="13" xfId="0" applyNumberFormat="1" applyFont="1" applyFill="1" applyBorder="1" applyAlignment="1">
      <alignment horizontal="center" vertical="center"/>
    </xf>
    <xf numFmtId="49" fontId="20" fillId="2" borderId="2" xfId="0" applyNumberFormat="1" applyFont="1" applyFill="1" applyBorder="1" applyAlignment="1">
      <alignment horizontal="center" vertical="center"/>
    </xf>
    <xf numFmtId="49" fontId="2" fillId="10" borderId="13" xfId="0" applyNumberFormat="1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/>
    </xf>
    <xf numFmtId="166" fontId="17" fillId="2" borderId="13" xfId="0" applyNumberFormat="1" applyFont="1" applyFill="1" applyBorder="1" applyAlignment="1">
      <alignment horizontal="center" vertical="center"/>
    </xf>
    <xf numFmtId="49" fontId="9" fillId="8" borderId="13" xfId="0" applyNumberFormat="1" applyFont="1" applyFill="1" applyBorder="1" applyAlignment="1">
      <alignment horizontal="center" vertical="center" wrapText="1"/>
    </xf>
    <xf numFmtId="166" fontId="3" fillId="12" borderId="41" xfId="0" applyNumberFormat="1" applyFont="1" applyFill="1" applyBorder="1" applyAlignment="1">
      <alignment horizontal="center" vertical="center"/>
    </xf>
    <xf numFmtId="49" fontId="4" fillId="10" borderId="13" xfId="0" applyNumberFormat="1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49" fontId="2" fillId="8" borderId="38" xfId="0" applyNumberFormat="1" applyFont="1" applyFill="1" applyBorder="1" applyAlignment="1">
      <alignment horizontal="center" vertical="center" wrapText="1"/>
    </xf>
    <xf numFmtId="166" fontId="3" fillId="12" borderId="36" xfId="0" applyNumberFormat="1" applyFont="1" applyFill="1" applyBorder="1" applyAlignment="1">
      <alignment horizontal="center" vertical="center"/>
    </xf>
    <xf numFmtId="166" fontId="7" fillId="2" borderId="13" xfId="0" applyNumberFormat="1" applyFont="1" applyFill="1" applyBorder="1" applyAlignment="1">
      <alignment horizontal="center" vertical="center"/>
    </xf>
    <xf numFmtId="49" fontId="6" fillId="6" borderId="38" xfId="0" applyNumberFormat="1" applyFont="1" applyFill="1" applyBorder="1" applyAlignment="1">
      <alignment horizontal="center" vertical="center" wrapText="1"/>
    </xf>
    <xf numFmtId="49" fontId="14" fillId="11" borderId="2" xfId="0" applyNumberFormat="1" applyFont="1" applyFill="1" applyBorder="1" applyAlignment="1">
      <alignment horizontal="center" vertical="center" wrapText="1"/>
    </xf>
    <xf numFmtId="49" fontId="35" fillId="9" borderId="2" xfId="0" applyNumberFormat="1" applyFont="1" applyFill="1" applyBorder="1" applyAlignment="1">
      <alignment horizontal="center" vertical="center" wrapText="1"/>
    </xf>
    <xf numFmtId="166" fontId="3" fillId="2" borderId="26" xfId="0" applyNumberFormat="1" applyFont="1" applyFill="1" applyBorder="1" applyAlignment="1">
      <alignment horizontal="center" vertical="center"/>
    </xf>
    <xf numFmtId="49" fontId="9" fillId="6" borderId="41" xfId="0" applyNumberFormat="1" applyFont="1" applyFill="1" applyBorder="1" applyAlignment="1">
      <alignment horizontal="center" vertical="center" wrapText="1"/>
    </xf>
    <xf numFmtId="0" fontId="8" fillId="2" borderId="41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49" fontId="9" fillId="2" borderId="41" xfId="0" applyNumberFormat="1" applyFont="1" applyFill="1" applyBorder="1" applyAlignment="1">
      <alignment horizontal="center" vertical="center" wrapText="1"/>
    </xf>
    <xf numFmtId="0" fontId="8" fillId="13" borderId="2" xfId="0" applyFont="1" applyFill="1" applyBorder="1" applyAlignment="1">
      <alignment horizontal="center" vertical="center"/>
    </xf>
    <xf numFmtId="0" fontId="0" fillId="15" borderId="42" xfId="0" applyFont="1" applyFill="1" applyBorder="1" applyAlignment="1">
      <alignment wrapText="1"/>
    </xf>
    <xf numFmtId="0" fontId="0" fillId="15" borderId="45" xfId="0" applyFont="1" applyFill="1" applyBorder="1" applyAlignment="1">
      <alignment vertical="center" wrapText="1"/>
    </xf>
    <xf numFmtId="49" fontId="23" fillId="16" borderId="2" xfId="0" applyNumberFormat="1" applyFont="1" applyFill="1" applyBorder="1" applyAlignment="1">
      <alignment horizontal="center" vertical="center"/>
    </xf>
    <xf numFmtId="0" fontId="0" fillId="15" borderId="7" xfId="0" applyFont="1" applyFill="1" applyBorder="1" applyAlignment="1">
      <alignment wrapText="1"/>
    </xf>
    <xf numFmtId="0" fontId="0" fillId="15" borderId="8" xfId="0" applyFont="1" applyFill="1" applyBorder="1" applyAlignment="1">
      <alignment wrapText="1"/>
    </xf>
    <xf numFmtId="0" fontId="0" fillId="15" borderId="47" xfId="0" applyFont="1" applyFill="1" applyBorder="1" applyAlignment="1">
      <alignment vertical="center" wrapText="1"/>
    </xf>
    <xf numFmtId="165" fontId="23" fillId="16" borderId="2" xfId="0" applyNumberFormat="1" applyFont="1" applyFill="1" applyBorder="1" applyAlignment="1">
      <alignment horizontal="center" vertical="center"/>
    </xf>
    <xf numFmtId="165" fontId="23" fillId="16" borderId="13" xfId="0" applyNumberFormat="1" applyFont="1" applyFill="1" applyBorder="1" applyAlignment="1">
      <alignment horizontal="center" vertical="center"/>
    </xf>
    <xf numFmtId="0" fontId="0" fillId="15" borderId="2" xfId="0" applyFont="1" applyFill="1" applyBorder="1" applyAlignment="1">
      <alignment wrapText="1"/>
    </xf>
    <xf numFmtId="49" fontId="25" fillId="16" borderId="2" xfId="0" applyNumberFormat="1" applyFont="1" applyFill="1" applyBorder="1" applyAlignment="1">
      <alignment horizontal="center" vertical="center" wrapText="1"/>
    </xf>
    <xf numFmtId="166" fontId="23" fillId="15" borderId="2" xfId="0" applyNumberFormat="1" applyFont="1" applyFill="1" applyBorder="1" applyAlignment="1">
      <alignment horizontal="center" vertical="center"/>
    </xf>
    <xf numFmtId="0" fontId="0" fillId="17" borderId="2" xfId="0" applyFont="1" applyFill="1" applyBorder="1" applyAlignment="1">
      <alignment wrapText="1"/>
    </xf>
    <xf numFmtId="0" fontId="0" fillId="15" borderId="49" xfId="0" applyFont="1" applyFill="1" applyBorder="1" applyAlignment="1">
      <alignment wrapText="1"/>
    </xf>
    <xf numFmtId="49" fontId="24" fillId="16" borderId="2" xfId="0" applyNumberFormat="1" applyFont="1" applyFill="1" applyBorder="1" applyAlignment="1">
      <alignment horizontal="center" vertical="center" wrapText="1"/>
    </xf>
    <xf numFmtId="49" fontId="0" fillId="18" borderId="2" xfId="0" applyNumberFormat="1" applyFont="1" applyFill="1" applyBorder="1" applyAlignment="1">
      <alignment vertical="center" wrapText="1"/>
    </xf>
    <xf numFmtId="0" fontId="26" fillId="15" borderId="2" xfId="0" applyFont="1" applyFill="1" applyBorder="1" applyAlignment="1">
      <alignment horizontal="center" vertical="center" wrapText="1"/>
    </xf>
    <xf numFmtId="0" fontId="26" fillId="15" borderId="2" xfId="0" applyFont="1" applyFill="1" applyBorder="1" applyAlignment="1">
      <alignment horizontal="center"/>
    </xf>
    <xf numFmtId="0" fontId="0" fillId="15" borderId="52" xfId="0" applyFont="1" applyFill="1" applyBorder="1" applyAlignment="1">
      <alignment wrapText="1"/>
    </xf>
    <xf numFmtId="0" fontId="0" fillId="16" borderId="2" xfId="0" applyFont="1" applyFill="1" applyBorder="1" applyAlignment="1">
      <alignment wrapText="1"/>
    </xf>
    <xf numFmtId="0" fontId="0" fillId="15" borderId="2" xfId="0" applyFont="1" applyFill="1" applyBorder="1" applyAlignment="1">
      <alignment vertical="center" wrapText="1"/>
    </xf>
    <xf numFmtId="0" fontId="0" fillId="19" borderId="2" xfId="0" applyFont="1" applyFill="1" applyBorder="1" applyAlignment="1">
      <alignment wrapText="1"/>
    </xf>
    <xf numFmtId="49" fontId="0" fillId="17" borderId="2" xfId="0" applyNumberFormat="1" applyFont="1" applyFill="1" applyBorder="1" applyAlignment="1">
      <alignment vertical="center" wrapText="1"/>
    </xf>
    <xf numFmtId="166" fontId="27" fillId="15" borderId="2" xfId="0" applyNumberFormat="1" applyFont="1" applyFill="1" applyBorder="1" applyAlignment="1">
      <alignment horizontal="center" vertical="center"/>
    </xf>
    <xf numFmtId="0" fontId="26" fillId="15" borderId="2" xfId="0" applyFont="1" applyFill="1" applyBorder="1" applyAlignment="1">
      <alignment horizontal="left" vertical="center"/>
    </xf>
    <xf numFmtId="166" fontId="28" fillId="15" borderId="2" xfId="0" applyNumberFormat="1" applyFont="1" applyFill="1" applyBorder="1" applyAlignment="1">
      <alignment horizontal="center" vertical="center"/>
    </xf>
    <xf numFmtId="0" fontId="0" fillId="19" borderId="2" xfId="0" applyFont="1" applyFill="1" applyBorder="1" applyAlignment="1">
      <alignment vertical="center" wrapText="1"/>
    </xf>
    <xf numFmtId="0" fontId="0" fillId="14" borderId="2" xfId="0" applyFont="1" applyFill="1" applyBorder="1" applyAlignment="1">
      <alignment vertical="center" wrapText="1"/>
    </xf>
    <xf numFmtId="0" fontId="0" fillId="16" borderId="2" xfId="0" applyFont="1" applyFill="1" applyBorder="1" applyAlignment="1">
      <alignment vertical="center" wrapText="1"/>
    </xf>
    <xf numFmtId="166" fontId="28" fillId="15" borderId="2" xfId="0" applyNumberFormat="1" applyFont="1" applyFill="1" applyBorder="1" applyAlignment="1">
      <alignment vertical="center" wrapText="1"/>
    </xf>
    <xf numFmtId="0" fontId="0" fillId="15" borderId="54" xfId="0" applyFont="1" applyFill="1" applyBorder="1" applyAlignment="1">
      <alignment wrapText="1"/>
    </xf>
    <xf numFmtId="0" fontId="22" fillId="15" borderId="60" xfId="0" applyFont="1" applyFill="1" applyBorder="1" applyAlignment="1">
      <alignment horizontal="center" vertical="center" wrapText="1"/>
    </xf>
    <xf numFmtId="0" fontId="22" fillId="15" borderId="61" xfId="0" applyFont="1" applyFill="1" applyBorder="1" applyAlignment="1">
      <alignment horizontal="center" vertical="center" wrapText="1"/>
    </xf>
    <xf numFmtId="49" fontId="23" fillId="16" borderId="2" xfId="0" applyNumberFormat="1" applyFont="1" applyFill="1" applyBorder="1" applyAlignment="1">
      <alignment horizontal="center" vertical="center" wrapText="1"/>
    </xf>
    <xf numFmtId="49" fontId="23" fillId="15" borderId="2" xfId="0" applyNumberFormat="1" applyFont="1" applyFill="1" applyBorder="1" applyAlignment="1">
      <alignment horizontal="center" vertical="center"/>
    </xf>
    <xf numFmtId="49" fontId="22" fillId="17" borderId="2" xfId="0" applyNumberFormat="1" applyFont="1" applyFill="1" applyBorder="1" applyAlignment="1">
      <alignment horizontal="center" vertical="center" wrapText="1"/>
    </xf>
    <xf numFmtId="49" fontId="22" fillId="16" borderId="2" xfId="0" applyNumberFormat="1" applyFont="1" applyFill="1" applyBorder="1" applyAlignment="1">
      <alignment horizontal="center" vertical="center" wrapText="1"/>
    </xf>
    <xf numFmtId="49" fontId="22" fillId="19" borderId="2" xfId="0" applyNumberFormat="1" applyFont="1" applyFill="1" applyBorder="1" applyAlignment="1">
      <alignment horizontal="center" vertical="center" wrapText="1"/>
    </xf>
    <xf numFmtId="49" fontId="22" fillId="14" borderId="2" xfId="0" applyNumberFormat="1" applyFont="1" applyFill="1" applyBorder="1" applyAlignment="1">
      <alignment horizontal="center" vertical="center" wrapText="1"/>
    </xf>
    <xf numFmtId="49" fontId="22" fillId="15" borderId="2" xfId="0" applyNumberFormat="1" applyFont="1" applyFill="1" applyBorder="1" applyAlignment="1">
      <alignment horizontal="center" vertical="center" wrapText="1"/>
    </xf>
    <xf numFmtId="166" fontId="23" fillId="15" borderId="54" xfId="0" applyNumberFormat="1" applyFont="1" applyFill="1" applyBorder="1" applyAlignment="1">
      <alignment horizontal="center" vertical="center"/>
    </xf>
    <xf numFmtId="49" fontId="29" fillId="19" borderId="2" xfId="0" applyNumberFormat="1" applyFont="1" applyFill="1" applyBorder="1" applyAlignment="1">
      <alignment horizontal="center" vertical="center" wrapText="1"/>
    </xf>
    <xf numFmtId="166" fontId="28" fillId="15" borderId="60" xfId="0" applyNumberFormat="1" applyFont="1" applyFill="1" applyBorder="1" applyAlignment="1">
      <alignment horizontal="center" vertical="center"/>
    </xf>
    <xf numFmtId="166" fontId="28" fillId="15" borderId="61" xfId="0" applyNumberFormat="1" applyFont="1" applyFill="1" applyBorder="1" applyAlignment="1">
      <alignment horizontal="center" vertical="center"/>
    </xf>
    <xf numFmtId="0" fontId="22" fillId="15" borderId="2" xfId="0" applyFont="1" applyFill="1" applyBorder="1" applyAlignment="1">
      <alignment horizontal="center" vertical="center"/>
    </xf>
    <xf numFmtId="166" fontId="23" fillId="20" borderId="2" xfId="0" applyNumberFormat="1" applyFont="1" applyFill="1" applyBorder="1" applyAlignment="1">
      <alignment horizontal="center" vertical="center"/>
    </xf>
    <xf numFmtId="0" fontId="30" fillId="21" borderId="2" xfId="0" applyFont="1" applyFill="1" applyBorder="1" applyAlignment="1">
      <alignment horizontal="center" vertical="center" wrapText="1"/>
    </xf>
    <xf numFmtId="0" fontId="22" fillId="15" borderId="2" xfId="0" applyFont="1" applyFill="1" applyBorder="1" applyAlignment="1">
      <alignment horizontal="center" vertical="center" wrapText="1"/>
    </xf>
    <xf numFmtId="0" fontId="22" fillId="20" borderId="2" xfId="0" applyFont="1" applyFill="1" applyBorder="1" applyAlignment="1">
      <alignment horizontal="center" vertical="center" wrapText="1"/>
    </xf>
    <xf numFmtId="166" fontId="23" fillId="15" borderId="2" xfId="0" applyNumberFormat="1" applyFont="1" applyFill="1" applyBorder="1" applyAlignment="1">
      <alignment horizontal="center" vertical="center" wrapText="1"/>
    </xf>
    <xf numFmtId="0" fontId="22" fillId="20" borderId="2" xfId="0" applyFont="1" applyFill="1" applyBorder="1" applyAlignment="1">
      <alignment horizontal="center" vertical="center"/>
    </xf>
    <xf numFmtId="0" fontId="0" fillId="16" borderId="54" xfId="0" applyFont="1" applyFill="1" applyBorder="1" applyAlignment="1">
      <alignment vertical="center" wrapText="1"/>
    </xf>
    <xf numFmtId="49" fontId="22" fillId="22" borderId="2" xfId="0" applyNumberFormat="1" applyFont="1" applyFill="1" applyBorder="1" applyAlignment="1">
      <alignment horizontal="center" vertical="center" wrapText="1"/>
    </xf>
    <xf numFmtId="49" fontId="22" fillId="18" borderId="2" xfId="0" applyNumberFormat="1" applyFont="1" applyFill="1" applyBorder="1" applyAlignment="1">
      <alignment horizontal="center" vertical="center" wrapText="1"/>
    </xf>
    <xf numFmtId="166" fontId="32" fillId="15" borderId="2" xfId="0" applyNumberFormat="1" applyFont="1" applyFill="1" applyBorder="1" applyAlignment="1">
      <alignment horizontal="center" vertical="center"/>
    </xf>
    <xf numFmtId="0" fontId="23" fillId="15" borderId="2" xfId="0" applyFont="1" applyFill="1" applyBorder="1" applyAlignment="1">
      <alignment horizontal="center" vertical="center" wrapText="1"/>
    </xf>
    <xf numFmtId="0" fontId="0" fillId="16" borderId="60" xfId="0" applyFont="1" applyFill="1" applyBorder="1" applyAlignment="1">
      <alignment vertical="center" wrapText="1"/>
    </xf>
    <xf numFmtId="0" fontId="0" fillId="16" borderId="75" xfId="0" applyFont="1" applyFill="1" applyBorder="1" applyAlignment="1">
      <alignment vertical="center" wrapText="1"/>
    </xf>
    <xf numFmtId="0" fontId="0" fillId="15" borderId="76" xfId="0" applyFont="1" applyFill="1" applyBorder="1" applyAlignment="1">
      <alignment vertical="center" wrapText="1"/>
    </xf>
    <xf numFmtId="0" fontId="0" fillId="15" borderId="61" xfId="0" applyFont="1" applyFill="1" applyBorder="1" applyAlignment="1">
      <alignment vertical="center" wrapText="1"/>
    </xf>
    <xf numFmtId="0" fontId="0" fillId="16" borderId="61" xfId="0" applyFont="1" applyFill="1" applyBorder="1" applyAlignment="1">
      <alignment vertical="center" wrapText="1"/>
    </xf>
    <xf numFmtId="49" fontId="23" fillId="18" borderId="2" xfId="0" applyNumberFormat="1" applyFont="1" applyFill="1" applyBorder="1" applyAlignment="1">
      <alignment horizontal="center" vertical="center" wrapText="1"/>
    </xf>
    <xf numFmtId="49" fontId="22" fillId="15" borderId="53" xfId="0" applyNumberFormat="1" applyFont="1" applyFill="1" applyBorder="1" applyAlignment="1">
      <alignment horizontal="center" vertical="center" wrapText="1"/>
    </xf>
    <xf numFmtId="0" fontId="0" fillId="16" borderId="60" xfId="0" applyFont="1" applyFill="1" applyBorder="1" applyAlignment="1">
      <alignment wrapText="1"/>
    </xf>
    <xf numFmtId="0" fontId="0" fillId="16" borderId="75" xfId="0" applyFont="1" applyFill="1" applyBorder="1" applyAlignment="1">
      <alignment wrapText="1"/>
    </xf>
    <xf numFmtId="0" fontId="0" fillId="16" borderId="76" xfId="0" applyFont="1" applyFill="1" applyBorder="1" applyAlignment="1">
      <alignment wrapText="1"/>
    </xf>
    <xf numFmtId="0" fontId="0" fillId="15" borderId="83" xfId="0" applyFont="1" applyFill="1" applyBorder="1" applyAlignment="1"/>
    <xf numFmtId="0" fontId="0" fillId="15" borderId="75" xfId="0" applyFont="1" applyFill="1" applyBorder="1" applyAlignment="1"/>
    <xf numFmtId="0" fontId="0" fillId="15" borderId="76" xfId="0" applyFont="1" applyFill="1" applyBorder="1" applyAlignment="1"/>
    <xf numFmtId="0" fontId="22" fillId="21" borderId="52" xfId="0" applyFont="1" applyFill="1" applyBorder="1" applyAlignment="1">
      <alignment horizontal="center" vertical="center" wrapText="1"/>
    </xf>
    <xf numFmtId="0" fontId="22" fillId="21" borderId="58" xfId="0" applyFont="1" applyFill="1" applyBorder="1" applyAlignment="1">
      <alignment horizontal="center" vertical="center" wrapText="1"/>
    </xf>
    <xf numFmtId="49" fontId="22" fillId="23" borderId="2" xfId="0" applyNumberFormat="1" applyFont="1" applyFill="1" applyBorder="1" applyAlignment="1">
      <alignment horizontal="center" vertical="center" wrapText="1"/>
    </xf>
    <xf numFmtId="49" fontId="37" fillId="23" borderId="2" xfId="0" applyNumberFormat="1" applyFont="1" applyFill="1" applyBorder="1" applyAlignment="1">
      <alignment horizontal="center" vertical="center" wrapText="1"/>
    </xf>
    <xf numFmtId="166" fontId="27" fillId="15" borderId="54" xfId="0" applyNumberFormat="1" applyFont="1" applyFill="1" applyBorder="1" applyAlignment="1">
      <alignment horizontal="center" vertical="center"/>
    </xf>
    <xf numFmtId="166" fontId="28" fillId="15" borderId="45" xfId="0" applyNumberFormat="1" applyFont="1" applyFill="1" applyBorder="1" applyAlignment="1">
      <alignment horizontal="center" vertical="center"/>
    </xf>
    <xf numFmtId="166" fontId="28" fillId="15" borderId="47" xfId="0" applyNumberFormat="1" applyFont="1" applyFill="1" applyBorder="1" applyAlignment="1">
      <alignment horizontal="center" vertical="center"/>
    </xf>
    <xf numFmtId="49" fontId="24" fillId="16" borderId="13" xfId="0" applyNumberFormat="1" applyFont="1" applyFill="1" applyBorder="1" applyAlignment="1">
      <alignment horizontal="center" vertical="center" wrapText="1"/>
    </xf>
    <xf numFmtId="49" fontId="22" fillId="17" borderId="40" xfId="0" applyNumberFormat="1" applyFont="1" applyFill="1" applyBorder="1" applyAlignment="1">
      <alignment horizontal="center" vertical="center" wrapText="1"/>
    </xf>
    <xf numFmtId="49" fontId="22" fillId="17" borderId="87" xfId="0" applyNumberFormat="1" applyFont="1" applyFill="1" applyBorder="1" applyAlignment="1">
      <alignment horizontal="center" vertical="center" wrapText="1"/>
    </xf>
    <xf numFmtId="49" fontId="22" fillId="15" borderId="59" xfId="0" applyNumberFormat="1" applyFont="1" applyFill="1" applyBorder="1" applyAlignment="1">
      <alignment horizontal="center" vertical="center" wrapText="1"/>
    </xf>
    <xf numFmtId="0" fontId="22" fillId="15" borderId="45" xfId="0" applyFont="1" applyFill="1" applyBorder="1" applyAlignment="1">
      <alignment horizontal="center" vertical="center" wrapText="1"/>
    </xf>
    <xf numFmtId="0" fontId="22" fillId="15" borderId="47" xfId="0" applyFont="1" applyFill="1" applyBorder="1" applyAlignment="1">
      <alignment horizontal="center" vertical="center" wrapText="1"/>
    </xf>
    <xf numFmtId="49" fontId="22" fillId="24" borderId="2" xfId="0" applyNumberFormat="1" applyFont="1" applyFill="1" applyBorder="1" applyAlignment="1">
      <alignment horizontal="center" vertical="center" wrapText="1"/>
    </xf>
    <xf numFmtId="49" fontId="22" fillId="17" borderId="55" xfId="0" applyNumberFormat="1" applyFont="1" applyFill="1" applyBorder="1" applyAlignment="1">
      <alignment horizontal="center" vertical="center" wrapText="1"/>
    </xf>
    <xf numFmtId="49" fontId="22" fillId="17" borderId="66" xfId="0" applyNumberFormat="1" applyFont="1" applyFill="1" applyBorder="1" applyAlignment="1">
      <alignment horizontal="center" vertical="center" wrapText="1"/>
    </xf>
    <xf numFmtId="0" fontId="0" fillId="13" borderId="42" xfId="0" applyFont="1" applyFill="1" applyBorder="1" applyAlignment="1">
      <alignment wrapText="1"/>
    </xf>
    <xf numFmtId="0" fontId="0" fillId="13" borderId="43" xfId="0" applyFont="1" applyFill="1" applyBorder="1" applyAlignment="1">
      <alignment wrapText="1"/>
    </xf>
    <xf numFmtId="0" fontId="22" fillId="13" borderId="43" xfId="0" applyFont="1" applyFill="1" applyBorder="1" applyAlignment="1">
      <alignment horizontal="center" vertical="center" wrapText="1"/>
    </xf>
    <xf numFmtId="0" fontId="22" fillId="13" borderId="44" xfId="0" applyFont="1" applyFill="1" applyBorder="1" applyAlignment="1">
      <alignment horizontal="center" vertical="center" wrapText="1"/>
    </xf>
    <xf numFmtId="0" fontId="22" fillId="13" borderId="59" xfId="0" applyFont="1" applyFill="1" applyBorder="1" applyAlignment="1">
      <alignment horizontal="center" vertical="center" wrapText="1"/>
    </xf>
    <xf numFmtId="0" fontId="0" fillId="13" borderId="0" xfId="0" applyNumberFormat="1" applyFont="1" applyFill="1" applyAlignment="1"/>
    <xf numFmtId="0" fontId="0" fillId="13" borderId="45" xfId="0" applyFont="1" applyFill="1" applyBorder="1" applyAlignment="1">
      <alignment vertical="center" wrapText="1"/>
    </xf>
    <xf numFmtId="49" fontId="23" fillId="13" borderId="2" xfId="0" applyNumberFormat="1" applyFont="1" applyFill="1" applyBorder="1" applyAlignment="1">
      <alignment horizontal="center" vertical="center"/>
    </xf>
    <xf numFmtId="0" fontId="0" fillId="13" borderId="7" xfId="0" applyFont="1" applyFill="1" applyBorder="1" applyAlignment="1">
      <alignment wrapText="1"/>
    </xf>
    <xf numFmtId="0" fontId="0" fillId="13" borderId="8" xfId="0" applyFont="1" applyFill="1" applyBorder="1" applyAlignment="1">
      <alignment wrapText="1"/>
    </xf>
    <xf numFmtId="164" fontId="24" fillId="13" borderId="8" xfId="0" applyNumberFormat="1" applyFont="1" applyFill="1" applyBorder="1" applyAlignment="1">
      <alignment horizontal="center" wrapText="1"/>
    </xf>
    <xf numFmtId="0" fontId="24" fillId="13" borderId="8" xfId="0" applyFont="1" applyFill="1" applyBorder="1" applyAlignment="1">
      <alignment horizontal="center" wrapText="1"/>
    </xf>
    <xf numFmtId="0" fontId="0" fillId="13" borderId="31" xfId="0" applyFont="1" applyFill="1" applyBorder="1" applyAlignment="1">
      <alignment wrapText="1"/>
    </xf>
    <xf numFmtId="0" fontId="0" fillId="13" borderId="62" xfId="0" applyFont="1" applyFill="1" applyBorder="1" applyAlignment="1">
      <alignment wrapText="1"/>
    </xf>
    <xf numFmtId="0" fontId="0" fillId="13" borderId="64" xfId="0" applyFont="1" applyFill="1" applyBorder="1" applyAlignment="1">
      <alignment wrapText="1"/>
    </xf>
    <xf numFmtId="0" fontId="0" fillId="13" borderId="47" xfId="0" applyFont="1" applyFill="1" applyBorder="1" applyAlignment="1">
      <alignment vertical="center" wrapText="1"/>
    </xf>
    <xf numFmtId="0" fontId="0" fillId="13" borderId="14" xfId="0" applyFont="1" applyFill="1" applyBorder="1" applyAlignment="1">
      <alignment wrapText="1"/>
    </xf>
    <xf numFmtId="0" fontId="0" fillId="13" borderId="2" xfId="0" applyFont="1" applyFill="1" applyBorder="1" applyAlignment="1">
      <alignment wrapText="1"/>
    </xf>
    <xf numFmtId="49" fontId="24" fillId="13" borderId="2" xfId="0" applyNumberFormat="1" applyFont="1" applyFill="1" applyBorder="1" applyAlignment="1">
      <alignment horizontal="center" wrapText="1"/>
    </xf>
    <xf numFmtId="0" fontId="0" fillId="13" borderId="0" xfId="0" applyFont="1" applyFill="1" applyBorder="1" applyAlignment="1">
      <alignment wrapText="1"/>
    </xf>
    <xf numFmtId="0" fontId="0" fillId="13" borderId="46" xfId="0" applyFont="1" applyFill="1" applyBorder="1" applyAlignment="1">
      <alignment wrapText="1"/>
    </xf>
    <xf numFmtId="0" fontId="0" fillId="13" borderId="89" xfId="0" applyFont="1" applyFill="1" applyBorder="1" applyAlignment="1">
      <alignment wrapText="1"/>
    </xf>
    <xf numFmtId="166" fontId="23" fillId="13" borderId="2" xfId="0" applyNumberFormat="1" applyFont="1" applyFill="1" applyBorder="1" applyAlignment="1">
      <alignment horizontal="center" vertical="center"/>
    </xf>
    <xf numFmtId="0" fontId="0" fillId="13" borderId="48" xfId="0" applyFont="1" applyFill="1" applyBorder="1" applyAlignment="1">
      <alignment wrapText="1"/>
    </xf>
    <xf numFmtId="164" fontId="0" fillId="13" borderId="2" xfId="0" applyNumberFormat="1" applyFont="1" applyFill="1" applyBorder="1" applyAlignment="1">
      <alignment wrapText="1"/>
    </xf>
    <xf numFmtId="0" fontId="0" fillId="13" borderId="49" xfId="0" applyFont="1" applyFill="1" applyBorder="1" applyAlignment="1">
      <alignment wrapText="1"/>
    </xf>
    <xf numFmtId="0" fontId="0" fillId="13" borderId="50" xfId="0" applyFont="1" applyFill="1" applyBorder="1" applyAlignment="1">
      <alignment wrapText="1"/>
    </xf>
    <xf numFmtId="0" fontId="26" fillId="13" borderId="2" xfId="0" applyFont="1" applyFill="1" applyBorder="1" applyAlignment="1">
      <alignment horizontal="center" vertical="center" wrapText="1"/>
    </xf>
    <xf numFmtId="0" fontId="0" fillId="13" borderId="51" xfId="0" applyFont="1" applyFill="1" applyBorder="1" applyAlignment="1">
      <alignment wrapText="1"/>
    </xf>
    <xf numFmtId="0" fontId="0" fillId="13" borderId="52" xfId="0" applyFont="1" applyFill="1" applyBorder="1" applyAlignment="1">
      <alignment wrapText="1"/>
    </xf>
    <xf numFmtId="0" fontId="0" fillId="13" borderId="53" xfId="0" applyFont="1" applyFill="1" applyBorder="1" applyAlignment="1">
      <alignment wrapText="1"/>
    </xf>
    <xf numFmtId="0" fontId="0" fillId="13" borderId="2" xfId="0" applyFont="1" applyFill="1" applyBorder="1" applyAlignment="1">
      <alignment vertical="center" wrapText="1"/>
    </xf>
    <xf numFmtId="166" fontId="27" fillId="13" borderId="2" xfId="0" applyNumberFormat="1" applyFont="1" applyFill="1" applyBorder="1" applyAlignment="1">
      <alignment horizontal="center" vertical="center"/>
    </xf>
    <xf numFmtId="166" fontId="28" fillId="13" borderId="2" xfId="0" applyNumberFormat="1" applyFont="1" applyFill="1" applyBorder="1" applyAlignment="1">
      <alignment horizontal="center" vertical="center"/>
    </xf>
    <xf numFmtId="0" fontId="0" fillId="13" borderId="54" xfId="0" applyFont="1" applyFill="1" applyBorder="1" applyAlignment="1">
      <alignment wrapText="1"/>
    </xf>
    <xf numFmtId="0" fontId="0" fillId="13" borderId="55" xfId="0" applyFont="1" applyFill="1" applyBorder="1" applyAlignment="1">
      <alignment wrapText="1"/>
    </xf>
    <xf numFmtId="0" fontId="0" fillId="13" borderId="56" xfId="0" applyFont="1" applyFill="1" applyBorder="1" applyAlignment="1">
      <alignment wrapText="1"/>
    </xf>
    <xf numFmtId="0" fontId="0" fillId="13" borderId="57" xfId="0" applyFont="1" applyFill="1" applyBorder="1" applyAlignment="1">
      <alignment wrapText="1"/>
    </xf>
    <xf numFmtId="0" fontId="0" fillId="13" borderId="58" xfId="0" applyFont="1" applyFill="1" applyBorder="1" applyAlignment="1">
      <alignment wrapText="1"/>
    </xf>
    <xf numFmtId="0" fontId="0" fillId="13" borderId="59" xfId="0" applyFont="1" applyFill="1" applyBorder="1" applyAlignment="1">
      <alignment wrapText="1"/>
    </xf>
    <xf numFmtId="0" fontId="22" fillId="13" borderId="60" xfId="0" applyFont="1" applyFill="1" applyBorder="1" applyAlignment="1">
      <alignment horizontal="center" vertical="center" wrapText="1"/>
    </xf>
    <xf numFmtId="0" fontId="22" fillId="13" borderId="26" xfId="0" applyFont="1" applyFill="1" applyBorder="1" applyAlignment="1">
      <alignment horizontal="center" vertical="center"/>
    </xf>
    <xf numFmtId="49" fontId="22" fillId="13" borderId="2" xfId="0" applyNumberFormat="1" applyFont="1" applyFill="1" applyBorder="1" applyAlignment="1">
      <alignment horizontal="center" vertical="center"/>
    </xf>
    <xf numFmtId="0" fontId="22" fillId="13" borderId="61" xfId="0" applyFont="1" applyFill="1" applyBorder="1" applyAlignment="1">
      <alignment horizontal="center" vertical="center" wrapText="1"/>
    </xf>
    <xf numFmtId="0" fontId="22" fillId="13" borderId="26" xfId="0" applyFont="1" applyFill="1" applyBorder="1" applyAlignment="1">
      <alignment horizontal="center" vertical="center" wrapText="1"/>
    </xf>
    <xf numFmtId="49" fontId="22" fillId="13" borderId="2" xfId="0" applyNumberFormat="1" applyFont="1" applyFill="1" applyBorder="1" applyAlignment="1">
      <alignment horizontal="center" vertical="center" wrapText="1"/>
    </xf>
    <xf numFmtId="164" fontId="22" fillId="13" borderId="2" xfId="0" applyNumberFormat="1" applyFont="1" applyFill="1" applyBorder="1" applyAlignment="1">
      <alignment horizontal="center" vertical="center"/>
    </xf>
    <xf numFmtId="0" fontId="22" fillId="13" borderId="2" xfId="0" applyNumberFormat="1" applyFont="1" applyFill="1" applyBorder="1" applyAlignment="1">
      <alignment horizontal="center" vertical="center"/>
    </xf>
    <xf numFmtId="166" fontId="23" fillId="13" borderId="54" xfId="0" applyNumberFormat="1" applyFont="1" applyFill="1" applyBorder="1" applyAlignment="1">
      <alignment horizontal="center" vertical="center"/>
    </xf>
    <xf numFmtId="0" fontId="23" fillId="13" borderId="2" xfId="0" applyFont="1" applyFill="1" applyBorder="1" applyAlignment="1">
      <alignment horizontal="center" vertical="center"/>
    </xf>
    <xf numFmtId="0" fontId="22" fillId="13" borderId="30" xfId="0" applyFont="1" applyFill="1" applyBorder="1" applyAlignment="1">
      <alignment horizontal="center" vertical="center"/>
    </xf>
    <xf numFmtId="0" fontId="22" fillId="13" borderId="31" xfId="0" applyFont="1" applyFill="1" applyBorder="1" applyAlignment="1">
      <alignment horizontal="center" vertical="center"/>
    </xf>
    <xf numFmtId="0" fontId="22" fillId="13" borderId="62" xfId="0" applyFont="1" applyFill="1" applyBorder="1" applyAlignment="1">
      <alignment horizontal="center" vertical="center"/>
    </xf>
    <xf numFmtId="0" fontId="22" fillId="13" borderId="64" xfId="0" applyFont="1" applyFill="1" applyBorder="1" applyAlignment="1">
      <alignment horizontal="center" vertical="center"/>
    </xf>
    <xf numFmtId="0" fontId="22" fillId="13" borderId="7" xfId="0" applyFont="1" applyFill="1" applyBorder="1" applyAlignment="1">
      <alignment horizontal="center" vertical="center"/>
    </xf>
    <xf numFmtId="0" fontId="22" fillId="13" borderId="0" xfId="0" applyFont="1" applyFill="1" applyBorder="1" applyAlignment="1">
      <alignment horizontal="center" vertical="center"/>
    </xf>
    <xf numFmtId="0" fontId="22" fillId="13" borderId="46" xfId="0" applyFont="1" applyFill="1" applyBorder="1" applyAlignment="1">
      <alignment horizontal="center" vertical="center"/>
    </xf>
    <xf numFmtId="0" fontId="22" fillId="13" borderId="89" xfId="0" applyFont="1" applyFill="1" applyBorder="1" applyAlignment="1">
      <alignment horizontal="center" vertical="center"/>
    </xf>
    <xf numFmtId="166" fontId="28" fillId="13" borderId="60" xfId="0" applyNumberFormat="1" applyFont="1" applyFill="1" applyBorder="1" applyAlignment="1">
      <alignment horizontal="center" vertical="center"/>
    </xf>
    <xf numFmtId="166" fontId="28" fillId="13" borderId="61" xfId="0" applyNumberFormat="1" applyFont="1" applyFill="1" applyBorder="1" applyAlignment="1">
      <alignment horizontal="center" vertical="center"/>
    </xf>
    <xf numFmtId="0" fontId="22" fillId="13" borderId="2" xfId="0" applyFont="1" applyFill="1" applyBorder="1" applyAlignment="1">
      <alignment horizontal="center" vertical="center"/>
    </xf>
    <xf numFmtId="164" fontId="22" fillId="13" borderId="2" xfId="0" applyNumberFormat="1" applyFont="1" applyFill="1" applyBorder="1" applyAlignment="1">
      <alignment horizontal="center" vertical="center" wrapText="1"/>
    </xf>
    <xf numFmtId="0" fontId="30" fillId="13" borderId="2" xfId="0" applyFont="1" applyFill="1" applyBorder="1" applyAlignment="1">
      <alignment horizontal="center" vertical="center" wrapText="1"/>
    </xf>
    <xf numFmtId="0" fontId="22" fillId="13" borderId="2" xfId="0" applyFont="1" applyFill="1" applyBorder="1" applyAlignment="1">
      <alignment horizontal="center" vertical="center" wrapText="1"/>
    </xf>
    <xf numFmtId="0" fontId="0" fillId="13" borderId="2" xfId="0" applyFont="1" applyFill="1" applyBorder="1" applyAlignment="1"/>
    <xf numFmtId="0" fontId="22" fillId="13" borderId="7" xfId="0" applyFont="1" applyFill="1" applyBorder="1" applyAlignment="1">
      <alignment horizontal="center" vertical="center" wrapText="1"/>
    </xf>
    <xf numFmtId="0" fontId="22" fillId="13" borderId="27" xfId="0" applyFont="1" applyFill="1" applyBorder="1" applyAlignment="1">
      <alignment horizontal="center" vertical="center" wrapText="1"/>
    </xf>
    <xf numFmtId="0" fontId="22" fillId="13" borderId="13" xfId="0" applyFont="1" applyFill="1" applyBorder="1" applyAlignment="1">
      <alignment horizontal="center" vertical="center" wrapText="1"/>
    </xf>
    <xf numFmtId="0" fontId="22" fillId="13" borderId="54" xfId="0" applyFont="1" applyFill="1" applyBorder="1" applyAlignment="1">
      <alignment horizontal="center" vertical="center" wrapText="1"/>
    </xf>
    <xf numFmtId="166" fontId="28" fillId="13" borderId="66" xfId="0" applyNumberFormat="1" applyFont="1" applyFill="1" applyBorder="1" applyAlignment="1">
      <alignment horizontal="center" vertical="center"/>
    </xf>
    <xf numFmtId="166" fontId="23" fillId="13" borderId="26" xfId="0" applyNumberFormat="1" applyFont="1" applyFill="1" applyBorder="1" applyAlignment="1">
      <alignment horizontal="center" vertical="center" wrapText="1"/>
    </xf>
    <xf numFmtId="0" fontId="26" fillId="13" borderId="2" xfId="0" applyFont="1" applyFill="1" applyBorder="1" applyAlignment="1">
      <alignment horizontal="center" vertical="center"/>
    </xf>
    <xf numFmtId="49" fontId="28" fillId="13" borderId="2" xfId="0" applyNumberFormat="1" applyFont="1" applyFill="1" applyBorder="1" applyAlignment="1">
      <alignment horizontal="center" vertical="center"/>
    </xf>
    <xf numFmtId="0" fontId="28" fillId="13" borderId="2" xfId="0" applyFont="1" applyFill="1" applyBorder="1" applyAlignment="1">
      <alignment horizontal="center" vertical="center"/>
    </xf>
    <xf numFmtId="166" fontId="23" fillId="13" borderId="2" xfId="0" applyNumberFormat="1" applyFont="1" applyFill="1" applyBorder="1" applyAlignment="1">
      <alignment horizontal="center" vertical="center" wrapText="1"/>
    </xf>
    <xf numFmtId="0" fontId="22" fillId="13" borderId="48" xfId="0" applyFont="1" applyFill="1" applyBorder="1" applyAlignment="1">
      <alignment horizontal="center" vertical="center"/>
    </xf>
    <xf numFmtId="0" fontId="0" fillId="13" borderId="54" xfId="0" applyFont="1" applyFill="1" applyBorder="1" applyAlignment="1">
      <alignment vertical="center" wrapText="1"/>
    </xf>
    <xf numFmtId="0" fontId="22" fillId="13" borderId="51" xfId="0" applyFont="1" applyFill="1" applyBorder="1" applyAlignment="1">
      <alignment horizontal="center" vertical="center" wrapText="1"/>
    </xf>
    <xf numFmtId="0" fontId="22" fillId="13" borderId="52" xfId="0" applyFont="1" applyFill="1" applyBorder="1" applyAlignment="1">
      <alignment horizontal="center" vertical="center" wrapText="1"/>
    </xf>
    <xf numFmtId="0" fontId="22" fillId="13" borderId="53" xfId="0" applyFont="1" applyFill="1" applyBorder="1" applyAlignment="1">
      <alignment horizontal="center" vertical="center" wrapText="1"/>
    </xf>
    <xf numFmtId="0" fontId="0" fillId="13" borderId="30" xfId="0" applyFont="1" applyFill="1" applyBorder="1" applyAlignment="1"/>
    <xf numFmtId="0" fontId="0" fillId="13" borderId="7" xfId="0" applyFont="1" applyFill="1" applyBorder="1" applyAlignment="1"/>
    <xf numFmtId="0" fontId="22" fillId="13" borderId="56" xfId="0" applyFont="1" applyFill="1" applyBorder="1" applyAlignment="1">
      <alignment horizontal="center" vertical="center" wrapText="1"/>
    </xf>
    <xf numFmtId="0" fontId="22" fillId="13" borderId="73" xfId="0" applyFont="1" applyFill="1" applyBorder="1" applyAlignment="1">
      <alignment horizontal="center" vertical="center" wrapText="1"/>
    </xf>
    <xf numFmtId="0" fontId="22" fillId="13" borderId="36" xfId="0" applyFont="1" applyFill="1" applyBorder="1" applyAlignment="1">
      <alignment horizontal="center" vertical="center" wrapText="1"/>
    </xf>
    <xf numFmtId="0" fontId="22" fillId="13" borderId="50" xfId="0" applyFont="1" applyFill="1" applyBorder="1" applyAlignment="1">
      <alignment horizontal="center" vertical="center" wrapText="1"/>
    </xf>
    <xf numFmtId="0" fontId="22" fillId="13" borderId="55" xfId="0" applyFont="1" applyFill="1" applyBorder="1" applyAlignment="1">
      <alignment horizontal="center" vertical="center" wrapText="1"/>
    </xf>
    <xf numFmtId="0" fontId="0" fillId="13" borderId="41" xfId="0" applyFont="1" applyFill="1" applyBorder="1" applyAlignment="1"/>
    <xf numFmtId="166" fontId="32" fillId="13" borderId="2" xfId="0" applyNumberFormat="1" applyFont="1" applyFill="1" applyBorder="1" applyAlignment="1">
      <alignment horizontal="center" vertical="center"/>
    </xf>
    <xf numFmtId="0" fontId="22" fillId="13" borderId="48" xfId="0" applyFont="1" applyFill="1" applyBorder="1" applyAlignment="1">
      <alignment horizontal="center" vertical="center" wrapText="1"/>
    </xf>
    <xf numFmtId="0" fontId="22" fillId="13" borderId="57" xfId="0" applyFont="1" applyFill="1" applyBorder="1" applyAlignment="1">
      <alignment horizontal="center" vertical="center" wrapText="1"/>
    </xf>
    <xf numFmtId="0" fontId="23" fillId="13" borderId="2" xfId="0" applyFont="1" applyFill="1" applyBorder="1" applyAlignment="1">
      <alignment horizontal="center" vertical="center" wrapText="1"/>
    </xf>
    <xf numFmtId="0" fontId="0" fillId="13" borderId="61" xfId="0" applyFont="1" applyFill="1" applyBorder="1" applyAlignment="1">
      <alignment vertical="center" wrapText="1"/>
    </xf>
    <xf numFmtId="0" fontId="0" fillId="13" borderId="60" xfId="0" applyFont="1" applyFill="1" applyBorder="1" applyAlignment="1"/>
    <xf numFmtId="0" fontId="0" fillId="13" borderId="84" xfId="0" applyFont="1" applyFill="1" applyBorder="1" applyAlignment="1"/>
    <xf numFmtId="0" fontId="0" fillId="13" borderId="67" xfId="0" applyFont="1" applyFill="1" applyBorder="1" applyAlignment="1"/>
    <xf numFmtId="49" fontId="38" fillId="17" borderId="2" xfId="0" applyNumberFormat="1" applyFont="1" applyFill="1" applyBorder="1" applyAlignment="1">
      <alignment horizontal="center" vertical="center" wrapText="1"/>
    </xf>
    <xf numFmtId="0" fontId="39" fillId="13" borderId="8" xfId="0" applyFont="1" applyFill="1" applyBorder="1" applyAlignment="1"/>
    <xf numFmtId="0" fontId="39" fillId="13" borderId="0" xfId="0" applyFont="1" applyFill="1" applyBorder="1" applyAlignment="1"/>
    <xf numFmtId="0" fontId="39" fillId="13" borderId="46" xfId="0" applyFont="1" applyFill="1" applyBorder="1" applyAlignment="1"/>
    <xf numFmtId="0" fontId="39" fillId="13" borderId="89" xfId="0" applyFont="1" applyFill="1" applyBorder="1" applyAlignment="1"/>
    <xf numFmtId="0" fontId="40" fillId="13" borderId="2" xfId="0" applyFont="1" applyFill="1" applyBorder="1" applyAlignment="1">
      <alignment horizontal="center" vertical="center"/>
    </xf>
    <xf numFmtId="0" fontId="40" fillId="13" borderId="9" xfId="0" applyFont="1" applyFill="1" applyBorder="1" applyAlignment="1">
      <alignment horizontal="center" vertical="center"/>
    </xf>
    <xf numFmtId="0" fontId="40" fillId="13" borderId="63" xfId="0" applyFont="1" applyFill="1" applyBorder="1" applyAlignment="1">
      <alignment horizontal="center" vertical="center"/>
    </xf>
    <xf numFmtId="0" fontId="40" fillId="13" borderId="65" xfId="0" applyFont="1" applyFill="1" applyBorder="1" applyAlignment="1">
      <alignment horizontal="center" vertical="center"/>
    </xf>
    <xf numFmtId="164" fontId="40" fillId="13" borderId="2" xfId="0" applyNumberFormat="1" applyFont="1" applyFill="1" applyBorder="1" applyAlignment="1">
      <alignment horizontal="center" vertical="center" wrapText="1"/>
    </xf>
    <xf numFmtId="0" fontId="40" fillId="13" borderId="2" xfId="0" applyNumberFormat="1" applyFont="1" applyFill="1" applyBorder="1" applyAlignment="1">
      <alignment horizontal="center" vertical="center" wrapText="1"/>
    </xf>
    <xf numFmtId="49" fontId="40" fillId="13" borderId="2" xfId="0" applyNumberFormat="1" applyFont="1" applyFill="1" applyBorder="1" applyAlignment="1">
      <alignment horizontal="center" vertical="center" wrapText="1"/>
    </xf>
    <xf numFmtId="0" fontId="40" fillId="13" borderId="2" xfId="0" applyNumberFormat="1" applyFont="1" applyFill="1" applyBorder="1" applyAlignment="1">
      <alignment horizontal="center" vertical="center"/>
    </xf>
    <xf numFmtId="49" fontId="40" fillId="13" borderId="2" xfId="0" applyNumberFormat="1" applyFont="1" applyFill="1" applyBorder="1" applyAlignment="1">
      <alignment horizontal="center" vertical="center"/>
    </xf>
    <xf numFmtId="164" fontId="40" fillId="13" borderId="31" xfId="0" applyNumberFormat="1" applyFont="1" applyFill="1" applyBorder="1" applyAlignment="1">
      <alignment horizontal="center" vertical="center" wrapText="1"/>
    </xf>
    <xf numFmtId="0" fontId="40" fillId="13" borderId="62" xfId="0" applyNumberFormat="1" applyFont="1" applyFill="1" applyBorder="1" applyAlignment="1">
      <alignment horizontal="center" vertical="center"/>
    </xf>
    <xf numFmtId="0" fontId="40" fillId="13" borderId="64" xfId="0" applyFont="1" applyFill="1" applyBorder="1" applyAlignment="1">
      <alignment horizontal="center" vertical="center"/>
    </xf>
    <xf numFmtId="0" fontId="40" fillId="13" borderId="0" xfId="0" applyFont="1" applyFill="1" applyBorder="1" applyAlignment="1">
      <alignment horizontal="center" vertical="center"/>
    </xf>
    <xf numFmtId="0" fontId="40" fillId="13" borderId="46" xfId="0" applyFont="1" applyFill="1" applyBorder="1" applyAlignment="1">
      <alignment horizontal="center" vertical="center"/>
    </xf>
    <xf numFmtId="0" fontId="40" fillId="13" borderId="89" xfId="0" applyFont="1" applyFill="1" applyBorder="1" applyAlignment="1">
      <alignment horizontal="center" vertical="center"/>
    </xf>
    <xf numFmtId="0" fontId="40" fillId="13" borderId="2" xfId="0" applyFont="1" applyFill="1" applyBorder="1" applyAlignment="1">
      <alignment horizontal="center" vertical="center" wrapText="1"/>
    </xf>
    <xf numFmtId="0" fontId="40" fillId="13" borderId="0" xfId="0" applyFont="1" applyFill="1" applyBorder="1" applyAlignment="1">
      <alignment horizontal="center" vertical="center" wrapText="1"/>
    </xf>
    <xf numFmtId="0" fontId="40" fillId="13" borderId="46" xfId="0" applyFont="1" applyFill="1" applyBorder="1" applyAlignment="1">
      <alignment horizontal="center" vertical="center" wrapText="1"/>
    </xf>
    <xf numFmtId="0" fontId="40" fillId="13" borderId="89" xfId="0" applyFont="1" applyFill="1" applyBorder="1" applyAlignment="1">
      <alignment horizontal="center" vertical="center" wrapText="1"/>
    </xf>
    <xf numFmtId="0" fontId="40" fillId="13" borderId="9" xfId="0" applyFont="1" applyFill="1" applyBorder="1" applyAlignment="1">
      <alignment horizontal="center" vertical="center" wrapText="1"/>
    </xf>
    <xf numFmtId="0" fontId="40" fillId="13" borderId="63" xfId="0" applyFont="1" applyFill="1" applyBorder="1" applyAlignment="1">
      <alignment horizontal="center" vertical="center" wrapText="1"/>
    </xf>
    <xf numFmtId="0" fontId="40" fillId="13" borderId="65" xfId="0" applyFont="1" applyFill="1" applyBorder="1" applyAlignment="1">
      <alignment horizontal="center" vertical="center" wrapText="1"/>
    </xf>
    <xf numFmtId="0" fontId="40" fillId="13" borderId="31" xfId="0" applyFont="1" applyFill="1" applyBorder="1" applyAlignment="1">
      <alignment horizontal="center" vertical="center"/>
    </xf>
    <xf numFmtId="0" fontId="40" fillId="13" borderId="62" xfId="0" applyFont="1" applyFill="1" applyBorder="1" applyAlignment="1">
      <alignment horizontal="center" vertical="center"/>
    </xf>
    <xf numFmtId="0" fontId="40" fillId="13" borderId="8" xfId="0" applyFont="1" applyFill="1" applyBorder="1" applyAlignment="1">
      <alignment horizontal="center" vertical="center" wrapText="1"/>
    </xf>
    <xf numFmtId="164" fontId="40" fillId="13" borderId="8" xfId="0" applyNumberFormat="1" applyFont="1" applyFill="1" applyBorder="1" applyAlignment="1">
      <alignment horizontal="center" vertical="center" wrapText="1"/>
    </xf>
    <xf numFmtId="0" fontId="40" fillId="13" borderId="41" xfId="0" applyNumberFormat="1" applyFont="1" applyFill="1" applyBorder="1" applyAlignment="1">
      <alignment horizontal="center" vertical="center"/>
    </xf>
    <xf numFmtId="0" fontId="40" fillId="13" borderId="41" xfId="0" applyNumberFormat="1" applyFont="1" applyFill="1" applyBorder="1" applyAlignment="1">
      <alignment horizontal="center" vertical="center" wrapText="1"/>
    </xf>
    <xf numFmtId="0" fontId="40" fillId="13" borderId="31" xfId="0" applyFont="1" applyFill="1" applyBorder="1" applyAlignment="1">
      <alignment horizontal="center" vertical="center" wrapText="1"/>
    </xf>
    <xf numFmtId="0" fontId="40" fillId="13" borderId="62" xfId="0" applyFont="1" applyFill="1" applyBorder="1" applyAlignment="1">
      <alignment horizontal="center" vertical="center" wrapText="1"/>
    </xf>
    <xf numFmtId="0" fontId="40" fillId="13" borderId="64" xfId="0" applyFont="1" applyFill="1" applyBorder="1" applyAlignment="1">
      <alignment horizontal="center" vertical="center" wrapText="1"/>
    </xf>
    <xf numFmtId="0" fontId="40" fillId="13" borderId="68" xfId="0" applyFont="1" applyFill="1" applyBorder="1" applyAlignment="1">
      <alignment horizontal="center" vertical="center"/>
    </xf>
    <xf numFmtId="0" fontId="40" fillId="13" borderId="69" xfId="0" applyFont="1" applyFill="1" applyBorder="1" applyAlignment="1">
      <alignment horizontal="center" vertical="center"/>
    </xf>
    <xf numFmtId="0" fontId="40" fillId="13" borderId="50" xfId="0" applyFont="1" applyFill="1" applyBorder="1" applyAlignment="1">
      <alignment horizontal="center" vertical="center"/>
    </xf>
    <xf numFmtId="0" fontId="39" fillId="13" borderId="70" xfId="0" applyFont="1" applyFill="1" applyBorder="1" applyAlignment="1"/>
    <xf numFmtId="0" fontId="39" fillId="13" borderId="71" xfId="0" applyFont="1" applyFill="1" applyBorder="1" applyAlignment="1"/>
    <xf numFmtId="0" fontId="39" fillId="13" borderId="53" xfId="0" applyFont="1" applyFill="1" applyBorder="1" applyAlignment="1"/>
    <xf numFmtId="0" fontId="40" fillId="13" borderId="53" xfId="0" applyFont="1" applyFill="1" applyBorder="1" applyAlignment="1">
      <alignment horizontal="center" vertical="center" wrapText="1"/>
    </xf>
    <xf numFmtId="0" fontId="40" fillId="13" borderId="42" xfId="0" applyFont="1" applyFill="1" applyBorder="1" applyAlignment="1">
      <alignment horizontal="center" vertical="center" wrapText="1"/>
    </xf>
    <xf numFmtId="0" fontId="40" fillId="13" borderId="73" xfId="0" applyFont="1" applyFill="1" applyBorder="1" applyAlignment="1">
      <alignment horizontal="center" vertical="center" wrapText="1"/>
    </xf>
    <xf numFmtId="0" fontId="40" fillId="13" borderId="85" xfId="0" applyFont="1" applyFill="1" applyBorder="1" applyAlignment="1">
      <alignment horizontal="center" vertical="center" wrapText="1"/>
    </xf>
    <xf numFmtId="0" fontId="40" fillId="13" borderId="74" xfId="0" applyFont="1" applyFill="1" applyBorder="1" applyAlignment="1">
      <alignment horizontal="center" vertical="center" wrapText="1"/>
    </xf>
    <xf numFmtId="0" fontId="40" fillId="13" borderId="50" xfId="0" applyFont="1" applyFill="1" applyBorder="1" applyAlignment="1">
      <alignment horizontal="center" vertical="center" wrapText="1"/>
    </xf>
    <xf numFmtId="0" fontId="40" fillId="13" borderId="8" xfId="0" applyNumberFormat="1" applyFont="1" applyFill="1" applyBorder="1" applyAlignment="1">
      <alignment horizontal="center" vertical="center" wrapText="1"/>
    </xf>
    <xf numFmtId="0" fontId="39" fillId="13" borderId="41" xfId="0" applyFont="1" applyFill="1" applyBorder="1" applyAlignment="1"/>
    <xf numFmtId="0" fontId="39" fillId="13" borderId="2" xfId="0" applyFont="1" applyFill="1" applyBorder="1" applyAlignment="1"/>
    <xf numFmtId="49" fontId="40" fillId="13" borderId="66" xfId="0" applyNumberFormat="1" applyFont="1" applyFill="1" applyBorder="1" applyAlignment="1">
      <alignment horizontal="center" vertical="center"/>
    </xf>
    <xf numFmtId="49" fontId="40" fillId="13" borderId="78" xfId="0" applyNumberFormat="1" applyFont="1" applyFill="1" applyBorder="1" applyAlignment="1">
      <alignment horizontal="center" vertical="center"/>
    </xf>
    <xf numFmtId="164" fontId="40" fillId="13" borderId="55" xfId="0" applyNumberFormat="1" applyFont="1" applyFill="1" applyBorder="1" applyAlignment="1">
      <alignment horizontal="center" vertical="center" wrapText="1"/>
    </xf>
    <xf numFmtId="0" fontId="40" fillId="13" borderId="55" xfId="0" applyNumberFormat="1" applyFont="1" applyFill="1" applyBorder="1" applyAlignment="1">
      <alignment horizontal="center" vertical="center" wrapText="1"/>
    </xf>
    <xf numFmtId="164" fontId="40" fillId="13" borderId="59" xfId="0" applyNumberFormat="1" applyFont="1" applyFill="1" applyBorder="1" applyAlignment="1">
      <alignment horizontal="center" vertical="center" wrapText="1"/>
    </xf>
    <xf numFmtId="0" fontId="40" fillId="13" borderId="59" xfId="0" applyNumberFormat="1" applyFont="1" applyFill="1" applyBorder="1" applyAlignment="1">
      <alignment horizontal="center" vertical="center" wrapText="1"/>
    </xf>
    <xf numFmtId="49" fontId="40" fillId="13" borderId="79" xfId="0" applyNumberFormat="1" applyFont="1" applyFill="1" applyBorder="1" applyAlignment="1">
      <alignment horizontal="center" vertical="center"/>
    </xf>
    <xf numFmtId="49" fontId="40" fillId="13" borderId="66" xfId="0" applyNumberFormat="1" applyFont="1" applyFill="1" applyBorder="1" applyAlignment="1">
      <alignment horizontal="center" vertical="center" wrapText="1"/>
    </xf>
    <xf numFmtId="164" fontId="40" fillId="13" borderId="53" xfId="0" applyNumberFormat="1" applyFont="1" applyFill="1" applyBorder="1" applyAlignment="1">
      <alignment horizontal="center" vertical="center" wrapText="1"/>
    </xf>
    <xf numFmtId="0" fontId="40" fillId="13" borderId="53" xfId="0" applyNumberFormat="1" applyFont="1" applyFill="1" applyBorder="1" applyAlignment="1">
      <alignment horizontal="center" vertical="center" wrapText="1"/>
    </xf>
    <xf numFmtId="49" fontId="40" fillId="13" borderId="80" xfId="0" applyNumberFormat="1" applyFont="1" applyFill="1" applyBorder="1" applyAlignment="1">
      <alignment horizontal="center" vertical="center"/>
    </xf>
    <xf numFmtId="0" fontId="39" fillId="13" borderId="42" xfId="0" applyFont="1" applyFill="1" applyBorder="1" applyAlignment="1"/>
    <xf numFmtId="0" fontId="39" fillId="13" borderId="73" xfId="0" applyFont="1" applyFill="1" applyBorder="1" applyAlignment="1"/>
    <xf numFmtId="0" fontId="39" fillId="13" borderId="68" xfId="0" applyFont="1" applyFill="1" applyBorder="1" applyAlignment="1"/>
    <xf numFmtId="0" fontId="39" fillId="13" borderId="69" xfId="0" applyFont="1" applyFill="1" applyBorder="1" applyAlignment="1"/>
    <xf numFmtId="0" fontId="39" fillId="13" borderId="85" xfId="0" applyFont="1" applyFill="1" applyBorder="1" applyAlignment="1"/>
    <xf numFmtId="0" fontId="39" fillId="13" borderId="50" xfId="0" applyFont="1" applyFill="1" applyBorder="1" applyAlignment="1"/>
    <xf numFmtId="0" fontId="39" fillId="13" borderId="0" xfId="0" applyNumberFormat="1" applyFont="1" applyFill="1" applyAlignment="1"/>
    <xf numFmtId="0" fontId="39" fillId="13" borderId="8" xfId="0" applyFont="1" applyFill="1" applyBorder="1" applyAlignment="1">
      <alignment wrapText="1"/>
    </xf>
    <xf numFmtId="0" fontId="40" fillId="13" borderId="27" xfId="0" applyFont="1" applyFill="1" applyBorder="1" applyAlignment="1">
      <alignment horizontal="center" vertical="center"/>
    </xf>
    <xf numFmtId="49" fontId="40" fillId="13" borderId="30" xfId="0" applyNumberFormat="1" applyFont="1" applyFill="1" applyBorder="1" applyAlignment="1">
      <alignment horizontal="center" vertical="center"/>
    </xf>
    <xf numFmtId="0" fontId="40" fillId="13" borderId="7" xfId="0" applyFont="1" applyFill="1" applyBorder="1" applyAlignment="1">
      <alignment horizontal="center" vertical="center"/>
    </xf>
    <xf numFmtId="0" fontId="40" fillId="13" borderId="7" xfId="0" applyFont="1" applyFill="1" applyBorder="1" applyAlignment="1">
      <alignment horizontal="center" vertical="center" wrapText="1"/>
    </xf>
    <xf numFmtId="0" fontId="40" fillId="13" borderId="27" xfId="0" applyFont="1" applyFill="1" applyBorder="1" applyAlignment="1">
      <alignment horizontal="center" vertical="center" wrapText="1"/>
    </xf>
    <xf numFmtId="0" fontId="40" fillId="13" borderId="30" xfId="0" applyFont="1" applyFill="1" applyBorder="1" applyAlignment="1">
      <alignment horizontal="center" vertical="center"/>
    </xf>
    <xf numFmtId="0" fontId="40" fillId="13" borderId="13" xfId="0" applyFont="1" applyFill="1" applyBorder="1" applyAlignment="1">
      <alignment horizontal="center" vertical="center" wrapText="1"/>
    </xf>
    <xf numFmtId="49" fontId="40" fillId="13" borderId="7" xfId="0" applyNumberFormat="1" applyFont="1" applyFill="1" applyBorder="1" applyAlignment="1">
      <alignment horizontal="center" vertical="center"/>
    </xf>
    <xf numFmtId="49" fontId="40" fillId="13" borderId="13" xfId="0" applyNumberFormat="1" applyFont="1" applyFill="1" applyBorder="1" applyAlignment="1">
      <alignment horizontal="center" vertical="center" wrapText="1"/>
    </xf>
    <xf numFmtId="49" fontId="40" fillId="13" borderId="8" xfId="0" applyNumberFormat="1" applyFont="1" applyFill="1" applyBorder="1" applyAlignment="1">
      <alignment horizontal="center" vertical="center" wrapText="1"/>
    </xf>
    <xf numFmtId="0" fontId="40" fillId="13" borderId="30" xfId="0" applyFont="1" applyFill="1" applyBorder="1" applyAlignment="1">
      <alignment horizontal="center" vertical="center" wrapText="1"/>
    </xf>
    <xf numFmtId="0" fontId="40" fillId="13" borderId="67" xfId="0" applyFont="1" applyFill="1" applyBorder="1" applyAlignment="1">
      <alignment horizontal="center" vertical="center"/>
    </xf>
    <xf numFmtId="0" fontId="39" fillId="13" borderId="13" xfId="0" applyFont="1" applyFill="1" applyBorder="1" applyAlignment="1">
      <alignment wrapText="1"/>
    </xf>
    <xf numFmtId="0" fontId="40" fillId="13" borderId="52" xfId="0" applyFont="1" applyFill="1" applyBorder="1" applyAlignment="1">
      <alignment horizontal="center" vertical="center" wrapText="1"/>
    </xf>
    <xf numFmtId="49" fontId="40" fillId="13" borderId="52" xfId="0" applyNumberFormat="1" applyFont="1" applyFill="1" applyBorder="1" applyAlignment="1">
      <alignment horizontal="center" vertical="center" wrapText="1"/>
    </xf>
    <xf numFmtId="0" fontId="40" fillId="13" borderId="72" xfId="0" applyFont="1" applyFill="1" applyBorder="1" applyAlignment="1">
      <alignment horizontal="center" vertical="center" wrapText="1"/>
    </xf>
    <xf numFmtId="0" fontId="40" fillId="13" borderId="49" xfId="0" applyFont="1" applyFill="1" applyBorder="1" applyAlignment="1">
      <alignment horizontal="center" vertical="center" wrapText="1"/>
    </xf>
    <xf numFmtId="0" fontId="39" fillId="13" borderId="52" xfId="0" applyFont="1" applyFill="1" applyBorder="1" applyAlignment="1"/>
    <xf numFmtId="49" fontId="40" fillId="13" borderId="77" xfId="0" applyNumberFormat="1" applyFont="1" applyFill="1" applyBorder="1" applyAlignment="1">
      <alignment horizontal="center" vertical="center" wrapText="1"/>
    </xf>
    <xf numFmtId="49" fontId="40" fillId="13" borderId="55" xfId="0" applyNumberFormat="1" applyFont="1" applyFill="1" applyBorder="1" applyAlignment="1">
      <alignment horizontal="center" vertical="center" wrapText="1"/>
    </xf>
    <xf numFmtId="49" fontId="40" fillId="13" borderId="59" xfId="0" applyNumberFormat="1" applyFont="1" applyFill="1" applyBorder="1" applyAlignment="1">
      <alignment horizontal="center" vertical="center" wrapText="1"/>
    </xf>
    <xf numFmtId="49" fontId="40" fillId="13" borderId="53" xfId="0" applyNumberFormat="1" applyFont="1" applyFill="1" applyBorder="1" applyAlignment="1">
      <alignment horizontal="center" vertical="center" wrapText="1"/>
    </xf>
    <xf numFmtId="0" fontId="39" fillId="13" borderId="81" xfId="0" applyFont="1" applyFill="1" applyBorder="1" applyAlignment="1">
      <alignment wrapText="1"/>
    </xf>
    <xf numFmtId="0" fontId="39" fillId="13" borderId="74" xfId="0" applyFont="1" applyFill="1" applyBorder="1" applyAlignment="1">
      <alignment wrapText="1"/>
    </xf>
    <xf numFmtId="0" fontId="39" fillId="13" borderId="82" xfId="0" applyFont="1" applyFill="1" applyBorder="1" applyAlignment="1">
      <alignment wrapText="1"/>
    </xf>
    <xf numFmtId="0" fontId="39" fillId="13" borderId="42" xfId="0" applyFont="1" applyFill="1" applyBorder="1" applyAlignment="1">
      <alignment wrapText="1"/>
    </xf>
    <xf numFmtId="0" fontId="39" fillId="13" borderId="0" xfId="0" applyFont="1" applyFill="1" applyBorder="1" applyAlignment="1">
      <alignment wrapText="1"/>
    </xf>
    <xf numFmtId="0" fontId="39" fillId="13" borderId="68" xfId="0" applyFont="1" applyFill="1" applyBorder="1" applyAlignment="1">
      <alignment wrapText="1"/>
    </xf>
    <xf numFmtId="49" fontId="22" fillId="25" borderId="2" xfId="0" applyNumberFormat="1" applyFont="1" applyFill="1" applyBorder="1" applyAlignment="1">
      <alignment horizontal="center" vertical="center" wrapText="1"/>
    </xf>
    <xf numFmtId="166" fontId="23" fillId="26" borderId="2" xfId="0" applyNumberFormat="1" applyFont="1" applyFill="1" applyBorder="1" applyAlignment="1">
      <alignment horizontal="center" vertical="center"/>
    </xf>
    <xf numFmtId="49" fontId="2" fillId="17" borderId="2" xfId="0" applyNumberFormat="1" applyFont="1" applyFill="1" applyBorder="1" applyAlignment="1">
      <alignment horizontal="center" vertical="center" wrapText="1"/>
    </xf>
    <xf numFmtId="0" fontId="22" fillId="26" borderId="2" xfId="0" applyFont="1" applyFill="1" applyBorder="1" applyAlignment="1">
      <alignment horizontal="center" vertical="center" wrapText="1"/>
    </xf>
    <xf numFmtId="49" fontId="22" fillId="26" borderId="2" xfId="0" applyNumberFormat="1" applyFont="1" applyFill="1" applyBorder="1" applyAlignment="1">
      <alignment horizontal="center" vertical="center" wrapText="1"/>
    </xf>
    <xf numFmtId="0" fontId="26" fillId="26" borderId="2" xfId="0" applyFont="1" applyFill="1" applyBorder="1" applyAlignment="1">
      <alignment horizontal="center" vertical="center" wrapText="1"/>
    </xf>
    <xf numFmtId="0" fontId="26" fillId="26" borderId="2" xfId="0" applyFont="1" applyFill="1" applyBorder="1" applyAlignment="1">
      <alignment horizontal="center" vertical="center"/>
    </xf>
    <xf numFmtId="0" fontId="28" fillId="26" borderId="2" xfId="0" applyFont="1" applyFill="1" applyBorder="1" applyAlignment="1">
      <alignment horizontal="center" vertical="center"/>
    </xf>
    <xf numFmtId="166" fontId="28" fillId="26" borderId="2" xfId="0" applyNumberFormat="1" applyFont="1" applyFill="1" applyBorder="1" applyAlignment="1">
      <alignment horizontal="center" vertical="center"/>
    </xf>
    <xf numFmtId="0" fontId="22" fillId="26" borderId="2" xfId="0" applyFont="1" applyFill="1" applyBorder="1" applyAlignment="1">
      <alignment horizontal="center" vertical="center"/>
    </xf>
    <xf numFmtId="49" fontId="22" fillId="27" borderId="2" xfId="0" applyNumberFormat="1" applyFont="1" applyFill="1" applyBorder="1" applyAlignment="1">
      <alignment horizontal="center" vertical="center" wrapText="1"/>
    </xf>
    <xf numFmtId="49" fontId="22" fillId="28" borderId="2" xfId="0" applyNumberFormat="1" applyFont="1" applyFill="1" applyBorder="1" applyAlignment="1">
      <alignment horizontal="center" vertical="center" wrapText="1"/>
    </xf>
    <xf numFmtId="166" fontId="23" fillId="26" borderId="2" xfId="0" applyNumberFormat="1" applyFont="1" applyFill="1" applyBorder="1" applyAlignment="1">
      <alignment horizontal="center" vertical="center" wrapText="1"/>
    </xf>
    <xf numFmtId="0" fontId="23" fillId="26" borderId="2" xfId="0" applyFont="1" applyFill="1" applyBorder="1" applyAlignment="1">
      <alignment horizontal="center" vertical="center" wrapText="1"/>
    </xf>
    <xf numFmtId="0" fontId="0" fillId="13" borderId="70" xfId="0" applyFont="1" applyFill="1" applyBorder="1" applyAlignment="1">
      <alignment wrapText="1"/>
    </xf>
    <xf numFmtId="0" fontId="0" fillId="13" borderId="84" xfId="0" applyFont="1" applyFill="1" applyBorder="1" applyAlignment="1">
      <alignment wrapText="1"/>
    </xf>
    <xf numFmtId="0" fontId="22" fillId="13" borderId="86" xfId="0" applyFont="1" applyFill="1" applyBorder="1" applyAlignment="1">
      <alignment horizontal="center" vertical="center" wrapText="1"/>
    </xf>
    <xf numFmtId="166" fontId="23" fillId="13" borderId="7" xfId="0" applyNumberFormat="1" applyFont="1" applyFill="1" applyBorder="1" applyAlignment="1">
      <alignment horizontal="center" vertical="center" wrapText="1"/>
    </xf>
    <xf numFmtId="0" fontId="22" fillId="13" borderId="70" xfId="0" applyFont="1" applyFill="1" applyBorder="1" applyAlignment="1">
      <alignment horizontal="center" vertical="center" wrapText="1"/>
    </xf>
    <xf numFmtId="0" fontId="22" fillId="13" borderId="71" xfId="0" applyFont="1" applyFill="1" applyBorder="1" applyAlignment="1">
      <alignment horizontal="center" vertical="center" wrapText="1"/>
    </xf>
    <xf numFmtId="0" fontId="0" fillId="13" borderId="73" xfId="0" applyFont="1" applyFill="1" applyBorder="1" applyAlignment="1">
      <alignment wrapText="1"/>
    </xf>
    <xf numFmtId="0" fontId="22" fillId="13" borderId="2" xfId="0" applyNumberFormat="1" applyFont="1" applyFill="1" applyBorder="1" applyAlignment="1">
      <alignment horizontal="center" vertical="center" wrapText="1"/>
    </xf>
    <xf numFmtId="0" fontId="22" fillId="13" borderId="84" xfId="0" applyFont="1" applyFill="1" applyBorder="1" applyAlignment="1">
      <alignment horizontal="center" vertical="center" wrapText="1"/>
    </xf>
    <xf numFmtId="0" fontId="22" fillId="13" borderId="86" xfId="0" applyFont="1" applyFill="1" applyBorder="1" applyAlignment="1">
      <alignment horizontal="center" vertical="center"/>
    </xf>
    <xf numFmtId="49" fontId="22" fillId="13" borderId="13" xfId="0" applyNumberFormat="1" applyFont="1" applyFill="1" applyBorder="1" applyAlignment="1">
      <alignment horizontal="center" vertical="center" wrapText="1"/>
    </xf>
    <xf numFmtId="0" fontId="22" fillId="13" borderId="91" xfId="0" applyFont="1" applyFill="1" applyBorder="1" applyAlignment="1">
      <alignment horizontal="center" vertical="center" wrapText="1"/>
    </xf>
    <xf numFmtId="0" fontId="22" fillId="13" borderId="38" xfId="0" applyFont="1" applyFill="1" applyBorder="1" applyAlignment="1">
      <alignment horizontal="center" vertical="center" wrapText="1"/>
    </xf>
    <xf numFmtId="0" fontId="22" fillId="13" borderId="39" xfId="0" applyFont="1" applyFill="1" applyBorder="1" applyAlignment="1">
      <alignment horizontal="center" vertical="center" wrapText="1"/>
    </xf>
    <xf numFmtId="49" fontId="22" fillId="13" borderId="39" xfId="0" applyNumberFormat="1" applyFont="1" applyFill="1" applyBorder="1" applyAlignment="1">
      <alignment horizontal="center" vertical="center" wrapText="1"/>
    </xf>
    <xf numFmtId="166" fontId="27" fillId="13" borderId="54" xfId="0" applyNumberFormat="1" applyFont="1" applyFill="1" applyBorder="1" applyAlignment="1">
      <alignment horizontal="center" vertical="center"/>
    </xf>
    <xf numFmtId="0" fontId="22" fillId="13" borderId="67" xfId="0" applyFont="1" applyFill="1" applyBorder="1" applyAlignment="1">
      <alignment horizontal="center" vertical="center" wrapText="1"/>
    </xf>
    <xf numFmtId="164" fontId="22" fillId="13" borderId="38" xfId="0" applyNumberFormat="1" applyFont="1" applyFill="1" applyBorder="1" applyAlignment="1">
      <alignment horizontal="center" vertical="center" wrapText="1"/>
    </xf>
    <xf numFmtId="0" fontId="22" fillId="13" borderId="92" xfId="0" applyFont="1" applyFill="1" applyBorder="1" applyAlignment="1">
      <alignment horizontal="center" vertical="center" wrapText="1"/>
    </xf>
    <xf numFmtId="0" fontId="40" fillId="13" borderId="39" xfId="0" applyFont="1" applyFill="1" applyBorder="1" applyAlignment="1">
      <alignment horizontal="center" vertical="center" wrapText="1"/>
    </xf>
    <xf numFmtId="164" fontId="40" fillId="13" borderId="39" xfId="0" applyNumberFormat="1" applyFont="1" applyFill="1" applyBorder="1" applyAlignment="1">
      <alignment horizontal="center" vertical="center" wrapText="1"/>
    </xf>
    <xf numFmtId="0" fontId="40" fillId="13" borderId="39" xfId="0" applyNumberFormat="1" applyFont="1" applyFill="1" applyBorder="1" applyAlignment="1">
      <alignment horizontal="center" vertical="center" wrapText="1"/>
    </xf>
    <xf numFmtId="49" fontId="40" fillId="13" borderId="39" xfId="0" applyNumberFormat="1" applyFont="1" applyFill="1" applyBorder="1" applyAlignment="1">
      <alignment horizontal="center" vertical="center" wrapText="1"/>
    </xf>
    <xf numFmtId="0" fontId="39" fillId="0" borderId="39" xfId="0" applyNumberFormat="1" applyFont="1" applyBorder="1" applyAlignment="1"/>
    <xf numFmtId="1" fontId="40" fillId="13" borderId="39" xfId="0" applyNumberFormat="1" applyFont="1" applyFill="1" applyBorder="1" applyAlignment="1">
      <alignment horizontal="center" vertical="center" wrapText="1"/>
    </xf>
    <xf numFmtId="0" fontId="40" fillId="13" borderId="39" xfId="0" applyFont="1" applyFill="1" applyBorder="1" applyAlignment="1">
      <alignment horizontal="center" vertical="center"/>
    </xf>
    <xf numFmtId="0" fontId="22" fillId="13" borderId="90" xfId="0" applyFont="1" applyFill="1" applyBorder="1" applyAlignment="1">
      <alignment horizontal="center" vertical="center" wrapText="1"/>
    </xf>
    <xf numFmtId="1" fontId="30" fillId="13" borderId="38" xfId="0" applyNumberFormat="1" applyFont="1" applyFill="1" applyBorder="1" applyAlignment="1">
      <alignment horizontal="center" vertical="center" wrapText="1"/>
    </xf>
    <xf numFmtId="49" fontId="22" fillId="13" borderId="30" xfId="0" applyNumberFormat="1" applyFont="1" applyFill="1" applyBorder="1" applyAlignment="1">
      <alignment horizontal="center" vertical="center" wrapText="1"/>
    </xf>
    <xf numFmtId="49" fontId="40" fillId="13" borderId="39" xfId="0" applyNumberFormat="1" applyFont="1" applyFill="1" applyBorder="1" applyAlignment="1">
      <alignment horizontal="center" vertical="center"/>
    </xf>
    <xf numFmtId="166" fontId="28" fillId="13" borderId="45" xfId="0" applyNumberFormat="1" applyFont="1" applyFill="1" applyBorder="1" applyAlignment="1">
      <alignment horizontal="center" vertical="center"/>
    </xf>
    <xf numFmtId="166" fontId="28" fillId="13" borderId="47" xfId="0" applyNumberFormat="1" applyFont="1" applyFill="1" applyBorder="1" applyAlignment="1">
      <alignment horizontal="center" vertical="center"/>
    </xf>
    <xf numFmtId="0" fontId="22" fillId="13" borderId="45" xfId="0" applyFont="1" applyFill="1" applyBorder="1" applyAlignment="1">
      <alignment horizontal="center" vertical="center" wrapText="1"/>
    </xf>
    <xf numFmtId="0" fontId="22" fillId="13" borderId="47" xfId="0" applyFont="1" applyFill="1" applyBorder="1" applyAlignment="1">
      <alignment horizontal="center" vertical="center" wrapText="1"/>
    </xf>
    <xf numFmtId="49" fontId="40" fillId="28" borderId="39" xfId="0" applyNumberFormat="1" applyFont="1" applyFill="1" applyBorder="1" applyAlignment="1">
      <alignment horizontal="center" vertical="center" wrapText="1"/>
    </xf>
    <xf numFmtId="49" fontId="22" fillId="29" borderId="2" xfId="0" applyNumberFormat="1" applyFont="1" applyFill="1" applyBorder="1" applyAlignment="1">
      <alignment horizontal="center" vertical="center" wrapText="1"/>
    </xf>
    <xf numFmtId="166" fontId="23" fillId="28" borderId="2" xfId="0" applyNumberFormat="1" applyFont="1" applyFill="1" applyBorder="1" applyAlignment="1">
      <alignment horizontal="center" vertical="center"/>
    </xf>
    <xf numFmtId="49" fontId="22" fillId="29" borderId="13" xfId="0" applyNumberFormat="1" applyFont="1" applyFill="1" applyBorder="1" applyAlignment="1">
      <alignment horizontal="center" vertical="center" wrapText="1"/>
    </xf>
    <xf numFmtId="49" fontId="22" fillId="17" borderId="38" xfId="0" applyNumberFormat="1" applyFont="1" applyFill="1" applyBorder="1" applyAlignment="1">
      <alignment horizontal="center" vertical="center" wrapText="1"/>
    </xf>
    <xf numFmtId="0" fontId="22" fillId="13" borderId="36" xfId="0" applyFont="1" applyFill="1" applyBorder="1" applyAlignment="1">
      <alignment horizontal="center" vertical="center"/>
    </xf>
    <xf numFmtId="166" fontId="23" fillId="13" borderId="13" xfId="0" applyNumberFormat="1" applyFont="1" applyFill="1" applyBorder="1" applyAlignment="1">
      <alignment horizontal="center" vertical="center"/>
    </xf>
    <xf numFmtId="166" fontId="23" fillId="13" borderId="41" xfId="0" applyNumberFormat="1" applyFont="1" applyFill="1" applyBorder="1" applyAlignment="1">
      <alignment horizontal="center" vertical="center" wrapText="1"/>
    </xf>
    <xf numFmtId="166" fontId="41" fillId="26" borderId="2" xfId="0" applyNumberFormat="1" applyFont="1" applyFill="1" applyBorder="1" applyAlignment="1">
      <alignment horizontal="center" vertical="center"/>
    </xf>
    <xf numFmtId="0" fontId="42" fillId="26" borderId="2" xfId="0" applyFont="1" applyFill="1" applyBorder="1" applyAlignment="1">
      <alignment horizontal="center" vertical="center" wrapText="1"/>
    </xf>
    <xf numFmtId="166" fontId="41" fillId="26" borderId="2" xfId="0" applyNumberFormat="1" applyFont="1" applyFill="1" applyBorder="1" applyAlignment="1">
      <alignment horizontal="center" vertical="center" wrapText="1"/>
    </xf>
    <xf numFmtId="0" fontId="41" fillId="26" borderId="2" xfId="0" applyFont="1" applyFill="1" applyBorder="1" applyAlignment="1">
      <alignment horizontal="center" vertical="center" wrapText="1"/>
    </xf>
    <xf numFmtId="49" fontId="9" fillId="30" borderId="2" xfId="0" applyNumberFormat="1" applyFont="1" applyFill="1" applyBorder="1" applyAlignment="1">
      <alignment horizontal="center" vertical="center" wrapText="1"/>
    </xf>
    <xf numFmtId="49" fontId="43" fillId="9" borderId="2" xfId="0" applyNumberFormat="1" applyFont="1" applyFill="1" applyBorder="1" applyAlignment="1">
      <alignment horizontal="center" vertical="center" wrapText="1"/>
    </xf>
    <xf numFmtId="49" fontId="43" fillId="30" borderId="2" xfId="0" applyNumberFormat="1" applyFont="1" applyFill="1" applyBorder="1" applyAlignment="1">
      <alignment horizontal="center" vertical="center" wrapText="1"/>
    </xf>
    <xf numFmtId="166" fontId="3" fillId="13" borderId="2" xfId="0" applyNumberFormat="1" applyFont="1" applyFill="1" applyBorder="1" applyAlignment="1">
      <alignment horizontal="center" vertical="center"/>
    </xf>
    <xf numFmtId="49" fontId="2" fillId="13" borderId="2" xfId="0" applyNumberFormat="1" applyFont="1" applyFill="1" applyBorder="1" applyAlignment="1">
      <alignment horizontal="center" vertical="center" wrapText="1"/>
    </xf>
    <xf numFmtId="166" fontId="44" fillId="13" borderId="2" xfId="0" applyNumberFormat="1" applyFont="1" applyFill="1" applyBorder="1" applyAlignment="1">
      <alignment horizontal="center" vertical="center"/>
    </xf>
    <xf numFmtId="0" fontId="6" fillId="13" borderId="2" xfId="0" applyFont="1" applyFill="1" applyBorder="1" applyAlignment="1">
      <alignment horizontal="center" vertical="center"/>
    </xf>
    <xf numFmtId="49" fontId="14" fillId="19" borderId="2" xfId="0" applyNumberFormat="1" applyFont="1" applyFill="1" applyBorder="1" applyAlignment="1">
      <alignment horizontal="center" vertical="center" wrapText="1"/>
    </xf>
    <xf numFmtId="0" fontId="38" fillId="2" borderId="2" xfId="0" applyFont="1" applyFill="1" applyBorder="1" applyAlignment="1">
      <alignment horizontal="center" vertical="center" wrapText="1"/>
    </xf>
    <xf numFmtId="49" fontId="14" fillId="17" borderId="2" xfId="0" applyNumberFormat="1" applyFont="1" applyFill="1" applyBorder="1" applyAlignment="1">
      <alignment horizontal="center" vertical="center" wrapText="1"/>
    </xf>
    <xf numFmtId="49" fontId="14" fillId="23" borderId="2" xfId="0" applyNumberFormat="1" applyFont="1" applyFill="1" applyBorder="1" applyAlignment="1">
      <alignment horizontal="center" vertical="center" wrapText="1"/>
    </xf>
    <xf numFmtId="49" fontId="14" fillId="14" borderId="2" xfId="0" applyNumberFormat="1" applyFont="1" applyFill="1" applyBorder="1" applyAlignment="1">
      <alignment horizontal="center" vertical="center" wrapText="1"/>
    </xf>
    <xf numFmtId="166" fontId="46" fillId="13" borderId="2" xfId="0" applyNumberFormat="1" applyFont="1" applyFill="1" applyBorder="1" applyAlignment="1">
      <alignment horizontal="center" vertical="center" wrapText="1"/>
    </xf>
    <xf numFmtId="0" fontId="22" fillId="13" borderId="60" xfId="0" applyFont="1" applyFill="1" applyBorder="1" applyAlignment="1">
      <alignment vertical="center" wrapText="1"/>
    </xf>
    <xf numFmtId="49" fontId="23" fillId="16" borderId="2" xfId="0" applyNumberFormat="1" applyFont="1" applyFill="1" applyBorder="1" applyAlignment="1">
      <alignment vertical="center"/>
    </xf>
    <xf numFmtId="0" fontId="22" fillId="13" borderId="7" xfId="0" applyFont="1" applyFill="1" applyBorder="1" applyAlignment="1">
      <alignment vertical="center"/>
    </xf>
    <xf numFmtId="49" fontId="2" fillId="19" borderId="2" xfId="0" applyNumberFormat="1" applyFont="1" applyFill="1" applyBorder="1" applyAlignment="1">
      <alignment horizontal="center" vertical="center" wrapText="1"/>
    </xf>
    <xf numFmtId="166" fontId="3" fillId="26" borderId="2" xfId="0" applyNumberFormat="1" applyFont="1" applyFill="1" applyBorder="1" applyAlignment="1">
      <alignment horizontal="center" vertical="center"/>
    </xf>
    <xf numFmtId="49" fontId="9" fillId="26" borderId="2" xfId="0" applyNumberFormat="1" applyFont="1" applyFill="1" applyBorder="1" applyAlignment="1">
      <alignment horizontal="center" vertical="center" wrapText="1"/>
    </xf>
    <xf numFmtId="166" fontId="3" fillId="26" borderId="36" xfId="0" applyNumberFormat="1" applyFont="1" applyFill="1" applyBorder="1" applyAlignment="1">
      <alignment horizontal="center" vertical="center"/>
    </xf>
    <xf numFmtId="166" fontId="8" fillId="13" borderId="2" xfId="0" applyNumberFormat="1" applyFont="1" applyFill="1" applyBorder="1" applyAlignment="1">
      <alignment horizontal="center" vertical="center"/>
    </xf>
    <xf numFmtId="49" fontId="38" fillId="23" borderId="2" xfId="0" applyNumberFormat="1" applyFont="1" applyFill="1" applyBorder="1" applyAlignment="1">
      <alignment horizontal="center" vertical="center" wrapText="1"/>
    </xf>
    <xf numFmtId="49" fontId="2" fillId="14" borderId="2" xfId="0" applyNumberFormat="1" applyFont="1" applyFill="1" applyBorder="1" applyAlignment="1">
      <alignment horizontal="center" vertical="center" wrapText="1"/>
    </xf>
    <xf numFmtId="49" fontId="45" fillId="8" borderId="2" xfId="0" applyNumberFormat="1" applyFont="1" applyFill="1" applyBorder="1" applyAlignment="1">
      <alignment horizontal="center" vertical="center" wrapText="1"/>
    </xf>
    <xf numFmtId="49" fontId="2" fillId="25" borderId="2" xfId="0" applyNumberFormat="1" applyFont="1" applyFill="1" applyBorder="1" applyAlignment="1">
      <alignment horizontal="center" vertical="center" wrapText="1"/>
    </xf>
    <xf numFmtId="49" fontId="3" fillId="13" borderId="2" xfId="0" applyNumberFormat="1" applyFont="1" applyFill="1" applyBorder="1" applyAlignment="1">
      <alignment horizontal="center" vertical="center"/>
    </xf>
    <xf numFmtId="166" fontId="47" fillId="13" borderId="2" xfId="0" applyNumberFormat="1" applyFont="1" applyFill="1" applyBorder="1" applyAlignment="1">
      <alignment horizontal="center" vertical="center" wrapText="1"/>
    </xf>
    <xf numFmtId="166" fontId="17" fillId="13" borderId="2" xfId="0" applyNumberFormat="1" applyFont="1" applyFill="1" applyBorder="1" applyAlignment="1">
      <alignment horizontal="center" vertical="center" wrapText="1"/>
    </xf>
    <xf numFmtId="166" fontId="3" fillId="2" borderId="36" xfId="0" applyNumberFormat="1" applyFont="1" applyFill="1" applyBorder="1" applyAlignment="1">
      <alignment horizontal="center" vertical="center" wrapText="1"/>
    </xf>
    <xf numFmtId="166" fontId="3" fillId="13" borderId="2" xfId="0" applyNumberFormat="1" applyFont="1" applyFill="1" applyBorder="1" applyAlignment="1">
      <alignment horizontal="center" vertical="center" wrapText="1"/>
    </xf>
    <xf numFmtId="0" fontId="3" fillId="13" borderId="2" xfId="0" applyFont="1" applyFill="1" applyBorder="1" applyAlignment="1">
      <alignment horizontal="center" vertical="center"/>
    </xf>
    <xf numFmtId="49" fontId="2" fillId="23" borderId="2" xfId="0" applyNumberFormat="1" applyFont="1" applyFill="1" applyBorder="1" applyAlignment="1">
      <alignment horizontal="center" vertical="center" wrapText="1"/>
    </xf>
    <xf numFmtId="49" fontId="35" fillId="9" borderId="13" xfId="0" applyNumberFormat="1" applyFont="1" applyFill="1" applyBorder="1" applyAlignment="1">
      <alignment horizontal="center" vertical="center" wrapText="1"/>
    </xf>
    <xf numFmtId="49" fontId="34" fillId="2" borderId="2" xfId="0" applyNumberFormat="1" applyFont="1" applyFill="1" applyBorder="1" applyAlignment="1">
      <alignment horizontal="center" vertical="center" wrapText="1"/>
    </xf>
    <xf numFmtId="0" fontId="48" fillId="2" borderId="2" xfId="0" applyFont="1" applyFill="1" applyBorder="1" applyAlignment="1">
      <alignment horizontal="center" vertical="center" wrapText="1"/>
    </xf>
    <xf numFmtId="0" fontId="0" fillId="2" borderId="40" xfId="0" applyFont="1" applyFill="1" applyBorder="1" applyAlignment="1">
      <alignment vertical="center" wrapText="1"/>
    </xf>
    <xf numFmtId="0" fontId="0" fillId="2" borderId="87" xfId="0" applyFont="1" applyFill="1" applyBorder="1" applyAlignment="1">
      <alignment vertical="center" wrapText="1"/>
    </xf>
    <xf numFmtId="0" fontId="2" fillId="2" borderId="40" xfId="0" applyFont="1" applyFill="1" applyBorder="1" applyAlignment="1">
      <alignment horizontal="center" vertical="center" wrapText="1"/>
    </xf>
    <xf numFmtId="166" fontId="8" fillId="2" borderId="87" xfId="0" applyNumberFormat="1" applyFont="1" applyFill="1" applyBorder="1" applyAlignment="1">
      <alignment horizontal="center" vertical="center"/>
    </xf>
    <xf numFmtId="166" fontId="3" fillId="2" borderId="41" xfId="0" applyNumberFormat="1" applyFont="1" applyFill="1" applyBorder="1" applyAlignment="1">
      <alignment horizontal="center" vertical="center"/>
    </xf>
    <xf numFmtId="49" fontId="2" fillId="10" borderId="36" xfId="0" applyNumberFormat="1" applyFont="1" applyFill="1" applyBorder="1" applyAlignment="1">
      <alignment horizontal="center" vertical="center" wrapText="1"/>
    </xf>
    <xf numFmtId="49" fontId="3" fillId="10" borderId="13" xfId="0" applyNumberFormat="1" applyFont="1" applyFill="1" applyBorder="1" applyAlignment="1">
      <alignment horizontal="center" vertical="center" wrapText="1"/>
    </xf>
    <xf numFmtId="166" fontId="8" fillId="2" borderId="31" xfId="0" applyNumberFormat="1" applyFont="1" applyFill="1" applyBorder="1" applyAlignment="1">
      <alignment horizontal="center" vertical="center"/>
    </xf>
    <xf numFmtId="166" fontId="8" fillId="2" borderId="9" xfId="0" applyNumberFormat="1" applyFont="1" applyFill="1" applyBorder="1" applyAlignment="1">
      <alignment horizontal="center" vertical="center"/>
    </xf>
    <xf numFmtId="166" fontId="8" fillId="2" borderId="13" xfId="0" applyNumberFormat="1" applyFont="1" applyFill="1" applyBorder="1" applyAlignment="1">
      <alignment horizontal="center" vertical="center"/>
    </xf>
    <xf numFmtId="166" fontId="8" fillId="2" borderId="41" xfId="0" applyNumberFormat="1" applyFont="1" applyFill="1" applyBorder="1" applyAlignment="1">
      <alignment horizontal="center" vertical="center"/>
    </xf>
    <xf numFmtId="49" fontId="2" fillId="10" borderId="38" xfId="0" applyNumberFormat="1" applyFont="1" applyFill="1" applyBorder="1" applyAlignment="1">
      <alignment horizontal="center" vertical="center" wrapText="1"/>
    </xf>
    <xf numFmtId="166" fontId="3" fillId="2" borderId="14" xfId="0" applyNumberFormat="1" applyFont="1" applyFill="1" applyBorder="1" applyAlignment="1">
      <alignment horizontal="center" vertical="center"/>
    </xf>
    <xf numFmtId="166" fontId="8" fillId="2" borderId="14" xfId="0" applyNumberFormat="1" applyFont="1" applyFill="1" applyBorder="1" applyAlignment="1">
      <alignment horizontal="center" vertical="center"/>
    </xf>
    <xf numFmtId="0" fontId="13" fillId="10" borderId="0" xfId="0" applyFont="1" applyFill="1" applyBorder="1" applyAlignment="1">
      <alignment vertical="center" wrapText="1"/>
    </xf>
    <xf numFmtId="49" fontId="4" fillId="10" borderId="38" xfId="0" applyNumberFormat="1" applyFont="1" applyFill="1" applyBorder="1" applyAlignment="1">
      <alignment horizontal="center" vertical="center" wrapText="1"/>
    </xf>
    <xf numFmtId="49" fontId="4" fillId="10" borderId="26" xfId="0" applyNumberFormat="1" applyFont="1" applyFill="1" applyBorder="1" applyAlignment="1">
      <alignment horizontal="center" vertical="center" wrapText="1"/>
    </xf>
    <xf numFmtId="166" fontId="7" fillId="2" borderId="26" xfId="0" applyNumberFormat="1" applyFont="1" applyFill="1" applyBorder="1" applyAlignment="1">
      <alignment horizontal="center" vertical="center"/>
    </xf>
    <xf numFmtId="49" fontId="4" fillId="10" borderId="36" xfId="0" applyNumberFormat="1" applyFont="1" applyFill="1" applyBorder="1" applyAlignment="1">
      <alignment horizontal="center" vertical="center" wrapText="1"/>
    </xf>
    <xf numFmtId="0" fontId="13" fillId="2" borderId="40" xfId="0" applyFont="1" applyFill="1" applyBorder="1" applyAlignment="1">
      <alignment vertical="center" wrapText="1"/>
    </xf>
    <xf numFmtId="0" fontId="13" fillId="2" borderId="87" xfId="0" applyFont="1" applyFill="1" applyBorder="1" applyAlignment="1">
      <alignment vertical="center" wrapText="1"/>
    </xf>
    <xf numFmtId="49" fontId="4" fillId="10" borderId="30" xfId="0" applyNumberFormat="1" applyFont="1" applyFill="1" applyBorder="1" applyAlignment="1">
      <alignment horizontal="center" vertical="center" wrapText="1"/>
    </xf>
    <xf numFmtId="166" fontId="7" fillId="2" borderId="0" xfId="0" applyNumberFormat="1" applyFont="1" applyFill="1" applyBorder="1" applyAlignment="1">
      <alignment horizontal="center" vertical="center"/>
    </xf>
    <xf numFmtId="0" fontId="13" fillId="10" borderId="36" xfId="0" applyFont="1" applyFill="1" applyBorder="1" applyAlignment="1">
      <alignment vertical="center" wrapText="1"/>
    </xf>
    <xf numFmtId="0" fontId="0" fillId="2" borderId="14" xfId="0" applyFont="1" applyFill="1" applyBorder="1" applyAlignment="1">
      <alignment vertical="center" wrapText="1"/>
    </xf>
    <xf numFmtId="49" fontId="38" fillId="19" borderId="2" xfId="0" applyNumberFormat="1" applyFont="1" applyFill="1" applyBorder="1" applyAlignment="1">
      <alignment horizontal="center" vertical="center" wrapText="1"/>
    </xf>
    <xf numFmtId="166" fontId="49" fillId="13" borderId="2" xfId="0" applyNumberFormat="1" applyFont="1" applyFill="1" applyBorder="1" applyAlignment="1">
      <alignment horizontal="center" vertical="center"/>
    </xf>
    <xf numFmtId="0" fontId="3" fillId="0" borderId="39" xfId="0" applyNumberFormat="1" applyFont="1" applyBorder="1" applyAlignment="1">
      <alignment horizontal="center" vertical="center"/>
    </xf>
    <xf numFmtId="49" fontId="34" fillId="9" borderId="2" xfId="0" applyNumberFormat="1" applyFont="1" applyFill="1" applyBorder="1" applyAlignment="1">
      <alignment horizontal="center" vertical="center" wrapText="1"/>
    </xf>
    <xf numFmtId="49" fontId="9" fillId="13" borderId="2" xfId="0" applyNumberFormat="1" applyFont="1" applyFill="1" applyBorder="1" applyAlignment="1">
      <alignment horizontal="center" vertical="center" wrapText="1"/>
    </xf>
    <xf numFmtId="49" fontId="3" fillId="4" borderId="13" xfId="0" applyNumberFormat="1" applyFont="1" applyFill="1" applyBorder="1" applyAlignment="1">
      <alignment horizontal="center" vertical="center" wrapText="1"/>
    </xf>
    <xf numFmtId="49" fontId="3" fillId="4" borderId="8" xfId="0" applyNumberFormat="1" applyFont="1" applyFill="1" applyBorder="1" applyAlignment="1">
      <alignment horizontal="center" vertical="center" wrapText="1"/>
    </xf>
    <xf numFmtId="49" fontId="3" fillId="4" borderId="41" xfId="0" applyNumberFormat="1" applyFont="1" applyFill="1" applyBorder="1" applyAlignment="1">
      <alignment horizontal="center" vertical="center" wrapText="1"/>
    </xf>
    <xf numFmtId="0" fontId="3" fillId="13" borderId="36" xfId="0" applyFont="1" applyFill="1" applyBorder="1" applyAlignment="1">
      <alignment horizontal="center" vertical="center"/>
    </xf>
    <xf numFmtId="166" fontId="17" fillId="2" borderId="36" xfId="0" applyNumberFormat="1" applyFont="1" applyFill="1" applyBorder="1" applyAlignment="1">
      <alignment horizontal="center" vertical="center"/>
    </xf>
    <xf numFmtId="0" fontId="0" fillId="26" borderId="39" xfId="0" applyNumberFormat="1" applyFont="1" applyFill="1" applyBorder="1" applyAlignment="1"/>
    <xf numFmtId="49" fontId="45" fillId="13" borderId="36" xfId="0" applyNumberFormat="1" applyFont="1" applyFill="1" applyBorder="1" applyAlignment="1">
      <alignment horizontal="center" vertical="center" wrapText="1"/>
    </xf>
    <xf numFmtId="49" fontId="35" fillId="6" borderId="2" xfId="0" applyNumberFormat="1" applyFont="1" applyFill="1" applyBorder="1" applyAlignment="1">
      <alignment horizontal="center" vertical="center" wrapText="1"/>
    </xf>
    <xf numFmtId="166" fontId="3" fillId="13" borderId="13" xfId="0" applyNumberFormat="1" applyFont="1" applyFill="1" applyBorder="1" applyAlignment="1">
      <alignment horizontal="center" vertical="center"/>
    </xf>
    <xf numFmtId="49" fontId="22" fillId="23" borderId="41" xfId="0" applyNumberFormat="1" applyFont="1" applyFill="1" applyBorder="1" applyAlignment="1">
      <alignment horizontal="center" vertical="center" wrapText="1"/>
    </xf>
    <xf numFmtId="166" fontId="23" fillId="13" borderId="41" xfId="0" applyNumberFormat="1" applyFont="1" applyFill="1" applyBorder="1" applyAlignment="1">
      <alignment horizontal="center" vertical="center"/>
    </xf>
    <xf numFmtId="49" fontId="38" fillId="19" borderId="36" xfId="0" applyNumberFormat="1" applyFont="1" applyFill="1" applyBorder="1" applyAlignment="1">
      <alignment horizontal="center" vertical="center" wrapText="1"/>
    </xf>
    <xf numFmtId="0" fontId="38" fillId="2" borderId="36" xfId="0" applyFont="1" applyFill="1" applyBorder="1" applyAlignment="1">
      <alignment horizontal="center" vertical="center" wrapText="1"/>
    </xf>
    <xf numFmtId="0" fontId="17" fillId="0" borderId="39" xfId="0" applyNumberFormat="1" applyFont="1" applyBorder="1" applyAlignment="1">
      <alignment horizontal="center" vertical="center" wrapText="1"/>
    </xf>
    <xf numFmtId="166" fontId="3" fillId="25" borderId="2" xfId="0" applyNumberFormat="1" applyFont="1" applyFill="1" applyBorder="1" applyAlignment="1">
      <alignment horizontal="center" vertical="center"/>
    </xf>
    <xf numFmtId="166" fontId="3" fillId="25" borderId="26" xfId="0" applyNumberFormat="1" applyFont="1" applyFill="1" applyBorder="1" applyAlignment="1">
      <alignment horizontal="center" vertical="center"/>
    </xf>
    <xf numFmtId="49" fontId="38" fillId="19" borderId="26" xfId="0" applyNumberFormat="1" applyFont="1" applyFill="1" applyBorder="1" applyAlignment="1">
      <alignment horizontal="center" vertical="center" wrapText="1"/>
    </xf>
    <xf numFmtId="49" fontId="35" fillId="9" borderId="41" xfId="0" applyNumberFormat="1" applyFont="1" applyFill="1" applyBorder="1" applyAlignment="1">
      <alignment horizontal="center" vertical="center" wrapText="1"/>
    </xf>
    <xf numFmtId="49" fontId="45" fillId="9" borderId="13" xfId="0" applyNumberFormat="1" applyFont="1" applyFill="1" applyBorder="1" applyAlignment="1">
      <alignment horizontal="center" vertical="center" wrapText="1"/>
    </xf>
    <xf numFmtId="49" fontId="38" fillId="13" borderId="2" xfId="0" applyNumberFormat="1" applyFont="1" applyFill="1" applyBorder="1" applyAlignment="1">
      <alignment horizontal="center" vertical="center" wrapText="1"/>
    </xf>
    <xf numFmtId="49" fontId="38" fillId="15" borderId="2" xfId="0" applyNumberFormat="1" applyFont="1" applyFill="1" applyBorder="1" applyAlignment="1">
      <alignment horizontal="center" vertical="center" wrapText="1"/>
    </xf>
    <xf numFmtId="166" fontId="3" fillId="12" borderId="38" xfId="0" applyNumberFormat="1" applyFont="1" applyFill="1" applyBorder="1" applyAlignment="1">
      <alignment horizontal="center" vertical="center"/>
    </xf>
    <xf numFmtId="166" fontId="3" fillId="12" borderId="26" xfId="0" applyNumberFormat="1" applyFont="1" applyFill="1" applyBorder="1" applyAlignment="1">
      <alignment horizontal="center" vertical="center"/>
    </xf>
    <xf numFmtId="166" fontId="3" fillId="12" borderId="36" xfId="0" applyNumberFormat="1" applyFont="1" applyFill="1" applyBorder="1" applyAlignment="1">
      <alignment horizontal="center" vertical="center"/>
    </xf>
    <xf numFmtId="49" fontId="1" fillId="4" borderId="27" xfId="0" applyNumberFormat="1" applyFont="1" applyFill="1" applyBorder="1" applyAlignment="1">
      <alignment horizontal="center" vertical="center" wrapText="1"/>
    </xf>
    <xf numFmtId="49" fontId="1" fillId="4" borderId="9" xfId="0" applyNumberFormat="1" applyFont="1" applyFill="1" applyBorder="1" applyAlignment="1">
      <alignment horizontal="center" vertical="center" wrapText="1"/>
    </xf>
    <xf numFmtId="166" fontId="3" fillId="11" borderId="38" xfId="0" applyNumberFormat="1" applyFont="1" applyFill="1" applyBorder="1" applyAlignment="1">
      <alignment horizontal="center" vertical="center" wrapText="1"/>
    </xf>
    <xf numFmtId="166" fontId="3" fillId="11" borderId="26" xfId="0" applyNumberFormat="1" applyFont="1" applyFill="1" applyBorder="1" applyAlignment="1">
      <alignment horizontal="center" vertical="center" wrapText="1"/>
    </xf>
    <xf numFmtId="166" fontId="3" fillId="11" borderId="36" xfId="0" applyNumberFormat="1" applyFont="1" applyFill="1" applyBorder="1" applyAlignment="1">
      <alignment horizontal="center" vertical="center" wrapText="1"/>
    </xf>
    <xf numFmtId="49" fontId="34" fillId="12" borderId="38" xfId="0" applyNumberFormat="1" applyFont="1" applyFill="1" applyBorder="1" applyAlignment="1">
      <alignment horizontal="center" vertical="center" wrapText="1"/>
    </xf>
    <xf numFmtId="49" fontId="34" fillId="12" borderId="26" xfId="0" applyNumberFormat="1" applyFont="1" applyFill="1" applyBorder="1" applyAlignment="1">
      <alignment horizontal="center" vertical="center" wrapText="1"/>
    </xf>
    <xf numFmtId="49" fontId="34" fillId="12" borderId="36" xfId="0" applyNumberFormat="1" applyFont="1" applyFill="1" applyBorder="1" applyAlignment="1">
      <alignment horizontal="center" vertical="center" wrapText="1"/>
    </xf>
    <xf numFmtId="49" fontId="21" fillId="14" borderId="88" xfId="0" applyNumberFormat="1" applyFont="1" applyFill="1" applyBorder="1" applyAlignment="1">
      <alignment horizontal="center" vertical="center" wrapText="1"/>
    </xf>
    <xf numFmtId="0" fontId="0" fillId="15" borderId="43" xfId="0" applyFont="1" applyFill="1" applyBorder="1" applyAlignment="1"/>
    <xf numFmtId="49" fontId="21" fillId="14" borderId="43" xfId="0" applyNumberFormat="1" applyFont="1" applyFill="1" applyBorder="1" applyAlignment="1">
      <alignment horizontal="center" vertical="center" wrapText="1"/>
    </xf>
    <xf numFmtId="49" fontId="31" fillId="14" borderId="13" xfId="0" applyNumberFormat="1" applyFont="1" applyFill="1" applyBorder="1" applyAlignment="1">
      <alignment horizontal="center" vertical="center" wrapText="1"/>
    </xf>
    <xf numFmtId="0" fontId="0" fillId="15" borderId="8" xfId="0" applyFont="1" applyFill="1" applyBorder="1" applyAlignment="1"/>
    <xf numFmtId="49" fontId="31" fillId="14" borderId="8" xfId="0" applyNumberFormat="1" applyFont="1" applyFill="1" applyBorder="1" applyAlignment="1">
      <alignment horizontal="center" vertical="center" wrapText="1"/>
    </xf>
    <xf numFmtId="49" fontId="31" fillId="14" borderId="41" xfId="0" applyNumberFormat="1" applyFont="1" applyFill="1" applyBorder="1" applyAlignment="1">
      <alignment horizontal="center" vertical="center" wrapText="1"/>
    </xf>
    <xf numFmtId="49" fontId="28" fillId="13" borderId="38" xfId="0" applyNumberFormat="1" applyFont="1" applyFill="1" applyBorder="1" applyAlignment="1">
      <alignment horizontal="center" vertical="center" wrapText="1"/>
    </xf>
    <xf numFmtId="49" fontId="28" fillId="13" borderId="36" xfId="0" applyNumberFormat="1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99"/>
      <rgbColor rgb="00FFFFFF"/>
      <rgbColor rgb="00AAAAAA"/>
      <rgbColor rgb="00FFCC99"/>
      <rgbColor rgb="00CCFFCC"/>
      <rgbColor rgb="00C0C0C0"/>
      <rgbColor rgb="00DD0806"/>
      <rgbColor rgb="00CCFFFF"/>
      <rgbColor rgb="00FBCAA2"/>
      <rgbColor rgb="00FFFF00"/>
      <rgbColor rgb="00FF99CC"/>
      <rgbColor rgb="000000D4"/>
      <rgbColor rgb="00F9B074"/>
      <rgbColor rgb="00FFFF5D"/>
      <rgbColor rgb="00FFFF5E"/>
      <rgbColor rgb="00CC99FF"/>
      <rgbColor rgb="0099403D"/>
      <rgbColor rgb="00FF0000"/>
      <rgbColor rgb="0099CCFF"/>
      <rgbColor rgb="00FBCAA2"/>
      <rgbColor rgb="00A5A5A5"/>
      <rgbColor rgb="003F3F3F"/>
      <rgbColor rgb="00C0504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99FF"/>
      <color rgb="FF5BD4FF"/>
      <color rgb="FF7EA4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Gradazioni di grigio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86"/>
  <sheetViews>
    <sheetView showGridLines="0" view="pageBreakPreview" topLeftCell="A85" zoomScale="35" zoomScaleNormal="35" zoomScaleSheetLayoutView="35" workbookViewId="0">
      <selection activeCell="D141" sqref="D141"/>
    </sheetView>
  </sheetViews>
  <sheetFormatPr defaultColWidth="8.85546875" defaultRowHeight="58.5" customHeight="1"/>
  <cols>
    <col min="1" max="2" width="33.85546875" style="1" customWidth="1"/>
    <col min="3" max="3" width="63" style="1" customWidth="1"/>
    <col min="4" max="4" width="58.85546875" style="1" customWidth="1"/>
    <col min="5" max="5" width="60.140625" style="1" customWidth="1"/>
    <col min="6" max="6" width="62.28515625" style="1" customWidth="1"/>
    <col min="7" max="7" width="56.85546875" style="1" customWidth="1"/>
    <col min="8" max="8" width="55" style="1" customWidth="1"/>
    <col min="9" max="9" width="9.140625" style="1" customWidth="1"/>
    <col min="10" max="10" width="70.85546875" style="133" customWidth="1"/>
    <col min="11" max="11" width="16.28515625" style="1" customWidth="1"/>
    <col min="12" max="12" width="15.42578125" style="1" customWidth="1"/>
    <col min="13" max="13" width="21.28515625" style="1" customWidth="1"/>
    <col min="14" max="14" width="55.5703125" style="1" customWidth="1"/>
    <col min="15" max="16" width="24.7109375" style="1" customWidth="1"/>
    <col min="17" max="17" width="35.7109375" style="1" customWidth="1"/>
    <col min="18" max="18" width="8.85546875" style="1" customWidth="1"/>
    <col min="19" max="16384" width="8.85546875" style="1"/>
  </cols>
  <sheetData>
    <row r="1" spans="1:17" ht="170.25" customHeight="1">
      <c r="A1" s="631" t="s">
        <v>0</v>
      </c>
      <c r="B1" s="632"/>
      <c r="C1" s="632"/>
      <c r="D1" s="632"/>
      <c r="E1" s="632"/>
      <c r="F1" s="632"/>
      <c r="G1" s="632"/>
      <c r="H1" s="632"/>
      <c r="I1" s="12"/>
      <c r="J1" s="12"/>
      <c r="K1" s="12"/>
      <c r="L1" s="12"/>
      <c r="M1" s="12"/>
      <c r="N1" s="3"/>
      <c r="O1" s="3"/>
      <c r="P1" s="4"/>
      <c r="Q1" s="5"/>
    </row>
    <row r="2" spans="1:17" ht="58.5" hidden="1" customHeight="1">
      <c r="A2" s="6"/>
      <c r="B2" s="577"/>
      <c r="C2" s="7" t="s">
        <v>1</v>
      </c>
      <c r="D2" s="7" t="s">
        <v>2</v>
      </c>
      <c r="E2" s="7" t="s">
        <v>3</v>
      </c>
      <c r="F2" s="7" t="s">
        <v>4</v>
      </c>
      <c r="G2" s="7" t="s">
        <v>5</v>
      </c>
      <c r="H2" s="7" t="s">
        <v>6</v>
      </c>
      <c r="I2" s="8"/>
      <c r="J2" s="9"/>
      <c r="K2" s="10"/>
      <c r="L2" s="11"/>
      <c r="M2" s="9"/>
      <c r="N2" s="12"/>
      <c r="O2" s="12"/>
      <c r="P2" s="13"/>
      <c r="Q2" s="14"/>
    </row>
    <row r="3" spans="1:17" ht="58.5" hidden="1" customHeight="1">
      <c r="A3" s="15"/>
      <c r="B3" s="578"/>
      <c r="C3" s="16">
        <v>44116</v>
      </c>
      <c r="D3" s="16">
        <v>44117</v>
      </c>
      <c r="E3" s="16">
        <v>44118</v>
      </c>
      <c r="F3" s="16">
        <v>44119</v>
      </c>
      <c r="G3" s="16">
        <v>44120</v>
      </c>
      <c r="H3" s="17">
        <v>44121</v>
      </c>
      <c r="I3" s="18"/>
      <c r="J3" s="19"/>
      <c r="K3" s="20" t="s">
        <v>7</v>
      </c>
      <c r="L3" s="20" t="s">
        <v>8</v>
      </c>
      <c r="M3" s="19"/>
      <c r="N3" s="8"/>
      <c r="O3" s="12"/>
      <c r="P3" s="13"/>
      <c r="Q3" s="14"/>
    </row>
    <row r="4" spans="1:17" ht="79.5" hidden="1" customHeight="1">
      <c r="A4" s="21" t="s">
        <v>9</v>
      </c>
      <c r="B4" s="21"/>
      <c r="C4" s="22"/>
      <c r="D4" s="22"/>
      <c r="E4" s="22"/>
      <c r="F4" s="22"/>
      <c r="G4" s="22"/>
      <c r="H4" s="22"/>
      <c r="I4" s="23"/>
      <c r="J4" s="24"/>
      <c r="K4" s="25"/>
      <c r="L4" s="19"/>
      <c r="M4" s="19"/>
      <c r="N4" s="26"/>
      <c r="O4" s="27"/>
      <c r="P4" s="27"/>
      <c r="Q4" s="27"/>
    </row>
    <row r="5" spans="1:17" ht="79.5" hidden="1" customHeight="1">
      <c r="A5" s="28" t="s">
        <v>10</v>
      </c>
      <c r="B5" s="28"/>
      <c r="C5" s="29" t="s">
        <v>11</v>
      </c>
      <c r="D5" s="19"/>
      <c r="E5" s="19"/>
      <c r="F5" s="19"/>
      <c r="G5" s="30"/>
      <c r="H5" s="31"/>
      <c r="I5" s="32"/>
      <c r="J5" s="24"/>
      <c r="K5" s="25"/>
      <c r="L5" s="19"/>
      <c r="M5" s="19"/>
      <c r="N5" s="33"/>
      <c r="O5" s="34"/>
      <c r="P5" s="34"/>
      <c r="Q5" s="34"/>
    </row>
    <row r="6" spans="1:17" ht="79.5" hidden="1" customHeight="1">
      <c r="A6" s="28" t="s">
        <v>12</v>
      </c>
      <c r="B6" s="28"/>
      <c r="C6" s="29" t="s">
        <v>11</v>
      </c>
      <c r="D6" s="19"/>
      <c r="E6" s="19"/>
      <c r="F6" s="19"/>
      <c r="G6" s="30"/>
      <c r="H6" s="31"/>
      <c r="I6" s="32"/>
      <c r="J6" s="24"/>
      <c r="K6" s="25"/>
      <c r="L6" s="19"/>
      <c r="M6" s="19"/>
      <c r="N6" s="33"/>
      <c r="O6" s="34"/>
      <c r="P6" s="34"/>
      <c r="Q6" s="34"/>
    </row>
    <row r="7" spans="1:17" ht="79.5" hidden="1" customHeight="1">
      <c r="A7" s="28" t="s">
        <v>13</v>
      </c>
      <c r="B7" s="28"/>
      <c r="C7" s="29" t="s">
        <v>11</v>
      </c>
      <c r="D7" s="19"/>
      <c r="E7" s="19"/>
      <c r="F7" s="19"/>
      <c r="G7" s="30"/>
      <c r="H7" s="31"/>
      <c r="I7" s="32"/>
      <c r="J7" s="24"/>
      <c r="K7" s="25"/>
      <c r="L7" s="19"/>
      <c r="M7" s="19"/>
      <c r="N7" s="33"/>
      <c r="O7" s="34"/>
      <c r="P7" s="34"/>
      <c r="Q7" s="34"/>
    </row>
    <row r="8" spans="1:17" ht="79.5" hidden="1" customHeight="1">
      <c r="A8" s="35"/>
      <c r="B8" s="35"/>
      <c r="C8" s="2"/>
      <c r="D8" s="19"/>
      <c r="E8" s="19"/>
      <c r="F8" s="19"/>
      <c r="G8" s="30"/>
      <c r="H8" s="31"/>
      <c r="I8" s="32"/>
      <c r="J8" s="36"/>
      <c r="K8" s="25"/>
      <c r="L8" s="19"/>
      <c r="M8" s="19"/>
      <c r="N8" s="33"/>
      <c r="O8" s="34"/>
      <c r="P8" s="34"/>
      <c r="Q8" s="34"/>
    </row>
    <row r="9" spans="1:17" ht="79.5" hidden="1" customHeight="1">
      <c r="A9" s="28" t="s">
        <v>14</v>
      </c>
      <c r="B9" s="28"/>
      <c r="C9" s="19"/>
      <c r="D9" s="19"/>
      <c r="E9" s="2"/>
      <c r="F9" s="19"/>
      <c r="G9" s="30"/>
      <c r="H9" s="37" t="s">
        <v>15</v>
      </c>
      <c r="I9" s="32"/>
      <c r="J9" s="36"/>
      <c r="K9" s="25"/>
      <c r="L9" s="19"/>
      <c r="M9" s="19"/>
      <c r="N9" s="33"/>
      <c r="O9" s="34"/>
      <c r="P9" s="34"/>
      <c r="Q9" s="34"/>
    </row>
    <row r="10" spans="1:17" ht="79.5" hidden="1" customHeight="1">
      <c r="A10" s="28" t="s">
        <v>16</v>
      </c>
      <c r="B10" s="28"/>
      <c r="C10" s="19"/>
      <c r="D10" s="19"/>
      <c r="E10" s="2"/>
      <c r="F10" s="2"/>
      <c r="G10" s="30"/>
      <c r="H10" s="37" t="s">
        <v>15</v>
      </c>
      <c r="I10" s="32"/>
      <c r="J10" s="36"/>
      <c r="K10" s="25"/>
      <c r="L10" s="19"/>
      <c r="M10" s="19"/>
      <c r="N10" s="33"/>
      <c r="O10" s="34"/>
      <c r="P10" s="34"/>
      <c r="Q10" s="34"/>
    </row>
    <row r="11" spans="1:17" ht="79.5" hidden="1" customHeight="1">
      <c r="A11" s="28" t="s">
        <v>17</v>
      </c>
      <c r="B11" s="28"/>
      <c r="C11" s="19"/>
      <c r="D11" s="19"/>
      <c r="E11" s="2"/>
      <c r="F11" s="2"/>
      <c r="G11" s="30"/>
      <c r="H11" s="37" t="s">
        <v>15</v>
      </c>
      <c r="I11" s="32"/>
      <c r="J11" s="36"/>
      <c r="K11" s="25"/>
      <c r="L11" s="19"/>
      <c r="M11" s="19"/>
      <c r="N11" s="33"/>
      <c r="O11" s="34"/>
      <c r="P11" s="34"/>
      <c r="Q11" s="34"/>
    </row>
    <row r="12" spans="1:17" ht="79.5" hidden="1" customHeight="1">
      <c r="A12" s="38"/>
      <c r="B12" s="38"/>
      <c r="C12" s="2"/>
      <c r="D12" s="19"/>
      <c r="E12" s="2"/>
      <c r="F12" s="39"/>
      <c r="G12" s="40"/>
      <c r="H12" s="31"/>
      <c r="I12" s="32"/>
      <c r="J12" s="41"/>
      <c r="K12" s="25"/>
      <c r="L12" s="19"/>
      <c r="M12" s="19"/>
      <c r="N12" s="33"/>
      <c r="O12" s="34"/>
      <c r="P12" s="34"/>
      <c r="Q12" s="34"/>
    </row>
    <row r="13" spans="1:17" ht="58.5" hidden="1" customHeight="1">
      <c r="A13" s="38"/>
      <c r="B13" s="38"/>
      <c r="C13" s="40"/>
      <c r="D13" s="40"/>
      <c r="E13" s="40"/>
      <c r="F13" s="39"/>
      <c r="G13" s="40"/>
      <c r="H13" s="31"/>
      <c r="I13" s="32"/>
      <c r="J13" s="41"/>
      <c r="K13" s="25"/>
      <c r="L13" s="19"/>
      <c r="M13" s="19"/>
      <c r="N13" s="33"/>
      <c r="O13" s="34"/>
      <c r="P13" s="34"/>
      <c r="Q13" s="34"/>
    </row>
    <row r="14" spans="1:17" ht="58.5" hidden="1" customHeight="1">
      <c r="A14" s="28" t="s">
        <v>18</v>
      </c>
      <c r="B14" s="28"/>
      <c r="C14" s="2"/>
      <c r="D14" s="40"/>
      <c r="E14" s="40"/>
      <c r="F14" s="2"/>
      <c r="G14" s="40"/>
      <c r="H14" s="31"/>
      <c r="I14" s="32"/>
      <c r="J14" s="36"/>
      <c r="K14" s="25"/>
      <c r="L14" s="19"/>
      <c r="M14" s="19"/>
      <c r="N14" s="33"/>
      <c r="O14" s="34"/>
      <c r="P14" s="34"/>
      <c r="Q14" s="34"/>
    </row>
    <row r="15" spans="1:17" ht="79.5" hidden="1" customHeight="1">
      <c r="A15" s="28" t="s">
        <v>19</v>
      </c>
      <c r="B15" s="28"/>
      <c r="C15" s="2"/>
      <c r="D15" s="40"/>
      <c r="E15" s="40"/>
      <c r="F15" s="2"/>
      <c r="G15" s="40"/>
      <c r="H15" s="31"/>
      <c r="I15" s="32"/>
      <c r="J15" s="42"/>
      <c r="K15" s="25"/>
      <c r="L15" s="19"/>
      <c r="M15" s="19"/>
      <c r="N15" s="33"/>
      <c r="O15" s="34"/>
      <c r="P15" s="34"/>
      <c r="Q15" s="34"/>
    </row>
    <row r="16" spans="1:17" ht="79.5" hidden="1" customHeight="1">
      <c r="A16" s="28" t="s">
        <v>20</v>
      </c>
      <c r="B16" s="28"/>
      <c r="C16" s="2"/>
      <c r="D16" s="40"/>
      <c r="E16" s="40"/>
      <c r="F16" s="2"/>
      <c r="G16" s="40"/>
      <c r="H16" s="31"/>
      <c r="I16" s="32"/>
      <c r="J16" s="42"/>
      <c r="K16" s="25"/>
      <c r="L16" s="19"/>
      <c r="M16" s="19"/>
      <c r="N16" s="33"/>
      <c r="O16" s="34"/>
      <c r="P16" s="34"/>
      <c r="Q16" s="34"/>
    </row>
    <row r="17" spans="1:17" ht="58.5" hidden="1" customHeight="1">
      <c r="A17" s="43"/>
      <c r="B17" s="43"/>
      <c r="C17" s="40"/>
      <c r="D17" s="40"/>
      <c r="E17" s="40"/>
      <c r="F17" s="39"/>
      <c r="G17" s="40"/>
      <c r="H17" s="31"/>
      <c r="I17" s="32"/>
      <c r="J17" s="42"/>
      <c r="K17" s="25"/>
      <c r="L17" s="19"/>
      <c r="M17" s="19"/>
      <c r="N17" s="33"/>
      <c r="O17" s="34"/>
      <c r="P17" s="34"/>
      <c r="Q17" s="34"/>
    </row>
    <row r="18" spans="1:17" ht="58.5" hidden="1" customHeight="1">
      <c r="A18" s="43"/>
      <c r="B18" s="43"/>
      <c r="C18" s="40"/>
      <c r="D18" s="40"/>
      <c r="E18" s="40"/>
      <c r="F18" s="39"/>
      <c r="G18" s="40"/>
      <c r="H18" s="31"/>
      <c r="I18" s="32"/>
      <c r="J18" s="42"/>
      <c r="K18" s="25"/>
      <c r="L18" s="19"/>
      <c r="M18" s="19"/>
      <c r="N18" s="33"/>
      <c r="O18" s="34"/>
      <c r="P18" s="34"/>
      <c r="Q18" s="34"/>
    </row>
    <row r="19" spans="1:17" ht="58.5" hidden="1" customHeight="1">
      <c r="A19" s="43"/>
      <c r="B19" s="43"/>
      <c r="C19" s="40"/>
      <c r="D19" s="40"/>
      <c r="E19" s="40"/>
      <c r="F19" s="39"/>
      <c r="G19" s="40"/>
      <c r="H19" s="31"/>
      <c r="I19" s="32"/>
      <c r="J19" s="42"/>
      <c r="K19" s="25"/>
      <c r="L19" s="19"/>
      <c r="M19" s="19"/>
      <c r="N19" s="33"/>
      <c r="O19" s="34"/>
      <c r="P19" s="34"/>
      <c r="Q19" s="34"/>
    </row>
    <row r="20" spans="1:17" ht="58.5" hidden="1" customHeight="1">
      <c r="A20" s="43"/>
      <c r="B20" s="43"/>
      <c r="C20" s="40"/>
      <c r="D20" s="40"/>
      <c r="E20" s="40"/>
      <c r="F20" s="39"/>
      <c r="G20" s="40"/>
      <c r="H20" s="31"/>
      <c r="I20" s="32"/>
      <c r="J20" s="2"/>
      <c r="K20" s="25"/>
      <c r="L20" s="19"/>
      <c r="M20" s="19"/>
      <c r="N20" s="33"/>
      <c r="O20" s="34"/>
      <c r="P20" s="34"/>
      <c r="Q20" s="34"/>
    </row>
    <row r="21" spans="1:17" ht="58.5" hidden="1" customHeight="1">
      <c r="A21" s="43"/>
      <c r="B21" s="43"/>
      <c r="C21" s="44"/>
      <c r="D21" s="44"/>
      <c r="E21" s="44"/>
      <c r="F21" s="44"/>
      <c r="G21" s="40"/>
      <c r="H21" s="31"/>
      <c r="I21" s="32"/>
      <c r="J21" s="2"/>
      <c r="K21" s="25"/>
      <c r="L21" s="19"/>
      <c r="M21" s="19"/>
      <c r="N21" s="33"/>
      <c r="O21" s="34"/>
      <c r="P21" s="34"/>
      <c r="Q21" s="34"/>
    </row>
    <row r="22" spans="1:17" ht="58.5" hidden="1" customHeight="1">
      <c r="A22" s="43"/>
      <c r="B22" s="43"/>
      <c r="C22" s="44"/>
      <c r="D22" s="44"/>
      <c r="E22" s="44"/>
      <c r="F22" s="44"/>
      <c r="G22" s="40"/>
      <c r="H22" s="31"/>
      <c r="I22" s="32"/>
      <c r="J22" s="30"/>
      <c r="K22" s="25"/>
      <c r="L22" s="19"/>
      <c r="M22" s="19"/>
      <c r="N22" s="33"/>
      <c r="O22" s="34"/>
      <c r="P22" s="34"/>
      <c r="Q22" s="34"/>
    </row>
    <row r="23" spans="1:17" ht="58.5" hidden="1" customHeight="1">
      <c r="A23" s="43"/>
      <c r="B23" s="43"/>
      <c r="C23" s="40"/>
      <c r="D23" s="40"/>
      <c r="E23" s="40"/>
      <c r="F23" s="39"/>
      <c r="G23" s="40"/>
      <c r="H23" s="31"/>
      <c r="I23" s="33"/>
      <c r="J23" s="45"/>
      <c r="K23" s="25"/>
      <c r="L23" s="46"/>
      <c r="M23" s="19"/>
      <c r="N23" s="33"/>
      <c r="O23" s="34"/>
      <c r="P23" s="34"/>
      <c r="Q23" s="34"/>
    </row>
    <row r="24" spans="1:17" ht="58.5" hidden="1" customHeight="1">
      <c r="A24" s="43"/>
      <c r="B24" s="43"/>
      <c r="C24" s="40"/>
      <c r="D24" s="40"/>
      <c r="E24" s="40"/>
      <c r="F24" s="39"/>
      <c r="G24" s="40"/>
      <c r="H24" s="31"/>
      <c r="I24" s="47"/>
      <c r="J24" s="41"/>
      <c r="K24" s="25"/>
      <c r="L24" s="48"/>
      <c r="M24" s="19"/>
      <c r="N24" s="49"/>
      <c r="O24" s="50"/>
      <c r="P24" s="50"/>
      <c r="Q24" s="50"/>
    </row>
    <row r="25" spans="1:17" ht="69" customHeight="1">
      <c r="A25" s="51"/>
      <c r="B25" s="579"/>
      <c r="C25" s="7" t="s">
        <v>1</v>
      </c>
      <c r="D25" s="7" t="s">
        <v>2</v>
      </c>
      <c r="E25" s="7" t="s">
        <v>3</v>
      </c>
      <c r="F25" s="7" t="s">
        <v>4</v>
      </c>
      <c r="G25" s="7" t="s">
        <v>5</v>
      </c>
      <c r="H25" s="7" t="s">
        <v>6</v>
      </c>
      <c r="I25" s="52"/>
      <c r="J25" s="53"/>
      <c r="K25" s="54"/>
      <c r="L25" s="53"/>
      <c r="M25" s="53"/>
      <c r="N25" s="55"/>
      <c r="O25" s="55"/>
      <c r="P25" s="56"/>
      <c r="Q25" s="57"/>
    </row>
    <row r="26" spans="1:17" ht="69" customHeight="1">
      <c r="C26" s="16"/>
      <c r="D26" s="16"/>
      <c r="E26" s="16"/>
      <c r="F26" s="16">
        <v>44497</v>
      </c>
      <c r="G26" s="16">
        <v>44498</v>
      </c>
      <c r="H26" s="16">
        <v>44499</v>
      </c>
      <c r="I26" s="58"/>
      <c r="J26" s="59"/>
      <c r="K26" s="60"/>
      <c r="L26" s="59"/>
      <c r="M26" s="59"/>
      <c r="N26" s="61"/>
      <c r="O26" s="62"/>
      <c r="P26" s="63"/>
      <c r="Q26" s="64"/>
    </row>
    <row r="27" spans="1:17" s="157" customFormat="1" ht="69" customHeight="1">
      <c r="A27" s="151"/>
      <c r="B27" s="151"/>
      <c r="C27" s="151"/>
      <c r="D27" s="151"/>
      <c r="E27" s="151"/>
      <c r="F27" s="151"/>
      <c r="G27" s="151"/>
      <c r="H27" s="151"/>
      <c r="I27" s="152"/>
      <c r="J27" s="153"/>
      <c r="K27" s="154"/>
      <c r="L27" s="153"/>
      <c r="M27" s="153"/>
      <c r="N27" s="155"/>
      <c r="O27" s="156"/>
      <c r="P27" s="156"/>
      <c r="Q27" s="156"/>
    </row>
    <row r="28" spans="1:17" ht="69" customHeight="1">
      <c r="A28" s="65" t="s">
        <v>21</v>
      </c>
      <c r="B28" s="65"/>
      <c r="C28" s="22"/>
      <c r="D28" s="22"/>
      <c r="E28" s="22"/>
      <c r="F28" s="139"/>
      <c r="G28" s="22"/>
      <c r="H28" s="22"/>
      <c r="I28" s="58"/>
      <c r="J28" s="66" t="s">
        <v>22</v>
      </c>
      <c r="K28" s="67">
        <f>COUNTIF(C$29:H$38,J28)</f>
        <v>0</v>
      </c>
      <c r="L28" s="68">
        <v>16</v>
      </c>
      <c r="M28" s="69" t="str">
        <f t="shared" ref="M28:M40" si="0">IF(K28=L28,"FINITO"," ")</f>
        <v xml:space="preserve"> </v>
      </c>
      <c r="N28" s="66" t="s">
        <v>23</v>
      </c>
      <c r="O28" s="67">
        <f>COUNTIF(C$29:H$38,N28)</f>
        <v>0</v>
      </c>
      <c r="P28" s="70">
        <v>20</v>
      </c>
      <c r="Q28" s="156"/>
    </row>
    <row r="29" spans="1:17" ht="69" customHeight="1">
      <c r="A29" s="71" t="s">
        <v>10</v>
      </c>
      <c r="B29" s="71"/>
      <c r="C29" s="22"/>
      <c r="D29" s="22"/>
      <c r="E29" s="22"/>
      <c r="F29" s="139"/>
      <c r="G29" s="22"/>
      <c r="H29" s="22"/>
      <c r="I29" s="75"/>
      <c r="J29" s="73" t="s">
        <v>24</v>
      </c>
      <c r="K29" s="67">
        <f>COUNTIF(C$29:H$38,J29)</f>
        <v>0</v>
      </c>
      <c r="L29" s="68">
        <v>20</v>
      </c>
      <c r="M29" s="69" t="str">
        <f t="shared" si="0"/>
        <v xml:space="preserve"> </v>
      </c>
      <c r="N29" s="66" t="s">
        <v>26</v>
      </c>
      <c r="O29" s="67">
        <f t="shared" ref="O29:O35" si="1">COUNTIF(C$29:H$38,N29)</f>
        <v>0</v>
      </c>
      <c r="P29" s="70">
        <v>25</v>
      </c>
      <c r="Q29" s="156"/>
    </row>
    <row r="30" spans="1:17" ht="69" customHeight="1">
      <c r="A30" s="71" t="s">
        <v>12</v>
      </c>
      <c r="B30" s="71"/>
      <c r="C30" s="22"/>
      <c r="D30" s="22"/>
      <c r="E30" s="22"/>
      <c r="F30" s="139"/>
      <c r="G30" s="22"/>
      <c r="H30" s="22"/>
      <c r="I30" s="75"/>
      <c r="J30" s="73" t="s">
        <v>28</v>
      </c>
      <c r="K30" s="67">
        <f t="shared" ref="K30:K40" si="2">COUNTIF(C$29:H$38,J30)</f>
        <v>0</v>
      </c>
      <c r="L30" s="68">
        <v>20</v>
      </c>
      <c r="M30" s="69" t="str">
        <f t="shared" si="0"/>
        <v xml:space="preserve"> </v>
      </c>
      <c r="N30" s="72" t="s">
        <v>27</v>
      </c>
      <c r="O30" s="67">
        <f t="shared" si="1"/>
        <v>0</v>
      </c>
      <c r="P30" s="70">
        <v>25</v>
      </c>
      <c r="Q30" s="156"/>
    </row>
    <row r="31" spans="1:17" ht="69" customHeight="1">
      <c r="A31" s="71" t="s">
        <v>13</v>
      </c>
      <c r="B31" s="71"/>
      <c r="C31" s="22"/>
      <c r="D31" s="22"/>
      <c r="E31" s="22"/>
      <c r="F31" s="139"/>
      <c r="G31" s="22"/>
      <c r="H31" s="22"/>
      <c r="I31" s="58"/>
      <c r="J31" s="73" t="s">
        <v>29</v>
      </c>
      <c r="K31" s="67">
        <f t="shared" si="2"/>
        <v>0</v>
      </c>
      <c r="L31" s="68">
        <v>20</v>
      </c>
      <c r="M31" s="69" t="str">
        <f t="shared" si="0"/>
        <v xml:space="preserve"> </v>
      </c>
      <c r="N31" s="72" t="s">
        <v>128</v>
      </c>
      <c r="O31" s="67">
        <f t="shared" si="1"/>
        <v>0</v>
      </c>
      <c r="P31" s="70">
        <v>30</v>
      </c>
      <c r="Q31" s="156"/>
    </row>
    <row r="32" spans="1:17" ht="69" customHeight="1">
      <c r="A32" s="71" t="s">
        <v>14</v>
      </c>
      <c r="B32" s="71"/>
      <c r="C32" s="22"/>
      <c r="D32" s="22"/>
      <c r="E32" s="22"/>
      <c r="F32" s="22"/>
      <c r="G32" s="22"/>
      <c r="H32" s="22"/>
      <c r="I32" s="58"/>
      <c r="J32" s="73" t="s">
        <v>31</v>
      </c>
      <c r="K32" s="67">
        <f t="shared" si="2"/>
        <v>0</v>
      </c>
      <c r="L32" s="68">
        <v>20</v>
      </c>
      <c r="M32" s="69" t="str">
        <f t="shared" si="0"/>
        <v xml:space="preserve"> </v>
      </c>
      <c r="N32" s="72" t="s">
        <v>129</v>
      </c>
      <c r="O32" s="67">
        <f t="shared" si="1"/>
        <v>0</v>
      </c>
      <c r="P32" s="70">
        <v>30</v>
      </c>
      <c r="Q32" s="156"/>
    </row>
    <row r="33" spans="1:17" ht="69" customHeight="1">
      <c r="A33" s="71" t="s">
        <v>16</v>
      </c>
      <c r="B33" s="71"/>
      <c r="C33" s="22"/>
      <c r="D33" s="22"/>
      <c r="E33" s="22"/>
      <c r="F33" s="22"/>
      <c r="G33" s="22"/>
      <c r="H33" s="22"/>
      <c r="I33" s="58"/>
      <c r="J33" s="74" t="s">
        <v>32</v>
      </c>
      <c r="K33" s="67">
        <f t="shared" si="2"/>
        <v>0</v>
      </c>
      <c r="L33" s="68">
        <v>30</v>
      </c>
      <c r="M33" s="69" t="str">
        <f t="shared" si="0"/>
        <v xml:space="preserve"> </v>
      </c>
      <c r="N33" s="76" t="s">
        <v>122</v>
      </c>
      <c r="O33" s="67">
        <f t="shared" si="1"/>
        <v>0</v>
      </c>
      <c r="P33" s="70">
        <v>40</v>
      </c>
      <c r="Q33" s="69" t="str">
        <f>IF(O33=P33,"FINITO"," ")</f>
        <v xml:space="preserve"> </v>
      </c>
    </row>
    <row r="34" spans="1:17" ht="69" customHeight="1">
      <c r="A34" s="71" t="s">
        <v>17</v>
      </c>
      <c r="B34" s="71"/>
      <c r="C34" s="22"/>
      <c r="D34" s="22"/>
      <c r="E34" s="22"/>
      <c r="F34" s="22"/>
      <c r="G34" s="22"/>
      <c r="H34" s="22"/>
      <c r="I34" s="58"/>
      <c r="J34" s="74" t="s">
        <v>33</v>
      </c>
      <c r="K34" s="67">
        <f t="shared" si="2"/>
        <v>0</v>
      </c>
      <c r="L34" s="68">
        <v>20</v>
      </c>
      <c r="M34" s="69" t="str">
        <f t="shared" si="0"/>
        <v xml:space="preserve"> </v>
      </c>
      <c r="N34" s="76" t="s">
        <v>188</v>
      </c>
      <c r="O34" s="67">
        <f t="shared" si="1"/>
        <v>0</v>
      </c>
      <c r="P34" s="70">
        <v>12</v>
      </c>
      <c r="Q34" s="69" t="str">
        <f>IF(O34=P34,"FINITO"," ")</f>
        <v xml:space="preserve"> </v>
      </c>
    </row>
    <row r="35" spans="1:17" ht="69" customHeight="1">
      <c r="A35" s="77"/>
      <c r="B35" s="77"/>
      <c r="C35" s="77"/>
      <c r="D35" s="77"/>
      <c r="E35" s="77"/>
      <c r="F35" s="77"/>
      <c r="G35" s="77"/>
      <c r="H35" s="98"/>
      <c r="I35" s="58"/>
      <c r="J35" s="74" t="s">
        <v>25</v>
      </c>
      <c r="K35" s="67">
        <f t="shared" si="2"/>
        <v>0</v>
      </c>
      <c r="L35" s="68">
        <v>15</v>
      </c>
      <c r="M35" s="69" t="str">
        <f t="shared" si="0"/>
        <v xml:space="preserve"> </v>
      </c>
      <c r="N35" s="78"/>
      <c r="O35" s="67">
        <f t="shared" si="1"/>
        <v>0</v>
      </c>
      <c r="P35" s="79">
        <v>3</v>
      </c>
      <c r="Q35" s="69" t="str">
        <f>IF(O35=P35,"FINITO"," ")</f>
        <v xml:space="preserve"> </v>
      </c>
    </row>
    <row r="36" spans="1:17" ht="69" customHeight="1">
      <c r="A36" s="71" t="s">
        <v>18</v>
      </c>
      <c r="B36" s="71"/>
      <c r="C36" s="159"/>
      <c r="D36" s="159"/>
      <c r="E36" s="22"/>
      <c r="F36" s="22"/>
      <c r="G36" s="22"/>
      <c r="H36" s="98"/>
      <c r="I36" s="58"/>
      <c r="J36" s="66" t="s">
        <v>36</v>
      </c>
      <c r="K36" s="67">
        <f t="shared" si="2"/>
        <v>0</v>
      </c>
      <c r="L36" s="68">
        <v>15</v>
      </c>
      <c r="M36" s="69" t="str">
        <f t="shared" si="0"/>
        <v xml:space="preserve"> </v>
      </c>
      <c r="N36" s="80"/>
      <c r="O36" s="81"/>
      <c r="P36" s="82"/>
      <c r="Q36" s="83"/>
    </row>
    <row r="37" spans="1:17" ht="69" customHeight="1">
      <c r="A37" s="71" t="s">
        <v>19</v>
      </c>
      <c r="B37" s="71"/>
      <c r="C37" s="159"/>
      <c r="D37" s="159"/>
      <c r="E37" s="22"/>
      <c r="F37" s="22"/>
      <c r="G37" s="22"/>
      <c r="H37" s="98"/>
      <c r="I37" s="58"/>
      <c r="J37" s="66" t="s">
        <v>127</v>
      </c>
      <c r="K37" s="67">
        <f t="shared" si="2"/>
        <v>0</v>
      </c>
      <c r="L37" s="68">
        <v>20</v>
      </c>
      <c r="M37" s="69" t="str">
        <f t="shared" si="0"/>
        <v xml:space="preserve"> </v>
      </c>
      <c r="N37" s="52"/>
      <c r="O37" s="84"/>
      <c r="P37" s="85"/>
      <c r="Q37" s="86"/>
    </row>
    <row r="38" spans="1:17" ht="69" customHeight="1">
      <c r="A38" s="71" t="s">
        <v>20</v>
      </c>
      <c r="B38" s="71"/>
      <c r="C38" s="159"/>
      <c r="D38" s="159"/>
      <c r="E38" s="22"/>
      <c r="F38" s="22"/>
      <c r="G38" s="22"/>
      <c r="H38" s="98"/>
      <c r="I38" s="58"/>
      <c r="J38" s="66" t="s">
        <v>35</v>
      </c>
      <c r="K38" s="67">
        <f t="shared" si="2"/>
        <v>0</v>
      </c>
      <c r="L38" s="68">
        <v>20</v>
      </c>
      <c r="M38" s="69" t="str">
        <f t="shared" si="0"/>
        <v xml:space="preserve"> </v>
      </c>
      <c r="N38" s="52"/>
      <c r="O38" s="84"/>
      <c r="P38" s="85"/>
      <c r="Q38" s="86"/>
    </row>
    <row r="39" spans="1:17" ht="69" customHeight="1">
      <c r="A39" s="87"/>
      <c r="B39" s="146"/>
      <c r="C39" s="98"/>
      <c r="D39" s="40"/>
      <c r="E39" s="40"/>
      <c r="F39" s="98"/>
      <c r="G39" s="40"/>
      <c r="H39" s="89"/>
      <c r="I39" s="58"/>
      <c r="J39" s="66" t="s">
        <v>92</v>
      </c>
      <c r="K39" s="67">
        <f t="shared" si="2"/>
        <v>0</v>
      </c>
      <c r="L39" s="68">
        <v>15</v>
      </c>
      <c r="M39" s="69" t="str">
        <f t="shared" si="0"/>
        <v xml:space="preserve"> </v>
      </c>
      <c r="N39" s="52"/>
      <c r="O39" s="84"/>
      <c r="P39" s="85"/>
      <c r="Q39" s="86"/>
    </row>
    <row r="40" spans="1:17" ht="69" customHeight="1">
      <c r="A40" s="90"/>
      <c r="B40" s="580"/>
      <c r="C40" s="98"/>
      <c r="D40" s="40"/>
      <c r="E40" s="40"/>
      <c r="F40" s="98"/>
      <c r="G40" s="40"/>
      <c r="H40" s="89"/>
      <c r="I40" s="58"/>
      <c r="J40" s="66" t="s">
        <v>37</v>
      </c>
      <c r="K40" s="67">
        <f t="shared" si="2"/>
        <v>0</v>
      </c>
      <c r="L40" s="68">
        <v>15</v>
      </c>
      <c r="M40" s="69" t="str">
        <f t="shared" si="0"/>
        <v xml:space="preserve"> </v>
      </c>
      <c r="N40" s="52"/>
      <c r="O40" s="84"/>
      <c r="P40" s="85"/>
      <c r="Q40" s="86"/>
    </row>
    <row r="41" spans="1:17" ht="69" customHeight="1">
      <c r="A41" s="146"/>
      <c r="B41" s="146"/>
      <c r="C41" s="40"/>
      <c r="D41" s="40"/>
      <c r="E41" s="40"/>
      <c r="F41" s="89"/>
      <c r="G41" s="40"/>
      <c r="H41" s="89"/>
      <c r="I41" s="52"/>
      <c r="J41" s="147"/>
      <c r="K41" s="148"/>
      <c r="L41" s="149"/>
      <c r="M41" s="150"/>
      <c r="N41" s="84"/>
      <c r="O41" s="84"/>
      <c r="P41" s="85"/>
      <c r="Q41" s="86"/>
    </row>
    <row r="42" spans="1:17" ht="69" customHeight="1">
      <c r="A42" s="146"/>
      <c r="B42" s="146"/>
      <c r="C42" s="40"/>
      <c r="D42" s="40"/>
      <c r="E42" s="40"/>
      <c r="F42" s="89"/>
      <c r="G42" s="40"/>
      <c r="H42" s="89"/>
      <c r="I42" s="52"/>
      <c r="J42" s="147"/>
      <c r="K42" s="148"/>
      <c r="L42" s="149"/>
      <c r="M42" s="150"/>
      <c r="N42" s="84"/>
      <c r="O42" s="84"/>
      <c r="P42" s="85"/>
      <c r="Q42" s="86"/>
    </row>
    <row r="43" spans="1:17" ht="69" customHeight="1">
      <c r="A43" s="146"/>
      <c r="B43" s="146"/>
      <c r="C43" s="40"/>
      <c r="D43" s="40"/>
      <c r="E43" s="40"/>
      <c r="F43" s="89"/>
      <c r="G43" s="40"/>
      <c r="H43" s="89"/>
      <c r="I43" s="52"/>
      <c r="J43" s="147"/>
      <c r="K43" s="148"/>
      <c r="L43" s="149"/>
      <c r="M43" s="150"/>
      <c r="N43" s="84"/>
      <c r="O43" s="84"/>
      <c r="P43" s="85"/>
      <c r="Q43" s="86"/>
    </row>
    <row r="44" spans="1:17" ht="69" customHeight="1">
      <c r="A44" s="51"/>
      <c r="B44" s="579"/>
      <c r="C44" s="7" t="s">
        <v>1</v>
      </c>
      <c r="D44" s="7" t="s">
        <v>2</v>
      </c>
      <c r="E44" s="7" t="s">
        <v>3</v>
      </c>
      <c r="F44" s="7" t="s">
        <v>4</v>
      </c>
      <c r="G44" s="7" t="s">
        <v>5</v>
      </c>
      <c r="H44" s="7" t="s">
        <v>6</v>
      </c>
      <c r="I44" s="52"/>
      <c r="J44" s="53"/>
      <c r="K44" s="53"/>
      <c r="L44" s="53"/>
      <c r="M44" s="53"/>
      <c r="N44" s="55"/>
      <c r="O44" s="55"/>
      <c r="P44" s="56"/>
      <c r="Q44" s="57"/>
    </row>
    <row r="45" spans="1:17" ht="69" customHeight="1">
      <c r="A45" s="22"/>
      <c r="B45" s="22"/>
      <c r="C45" s="16">
        <v>44501</v>
      </c>
      <c r="D45" s="16">
        <v>44502</v>
      </c>
      <c r="E45" s="16">
        <v>44503</v>
      </c>
      <c r="F45" s="16">
        <v>44504</v>
      </c>
      <c r="G45" s="16">
        <v>44505</v>
      </c>
      <c r="H45" s="16">
        <v>44506</v>
      </c>
      <c r="I45" s="58"/>
      <c r="J45" s="92"/>
      <c r="K45" s="60"/>
      <c r="L45" s="92"/>
      <c r="M45" s="59"/>
      <c r="N45" s="61"/>
      <c r="O45" s="62"/>
      <c r="P45" s="63"/>
      <c r="Q45" s="64"/>
    </row>
    <row r="46" spans="1:17" ht="69" customHeight="1">
      <c r="A46" s="151"/>
      <c r="B46" s="151"/>
      <c r="C46" s="144"/>
      <c r="D46" s="22" t="s">
        <v>124</v>
      </c>
      <c r="E46" s="22" t="s">
        <v>124</v>
      </c>
      <c r="F46" s="158" t="s">
        <v>124</v>
      </c>
      <c r="G46" s="22" t="s">
        <v>124</v>
      </c>
      <c r="H46" s="22" t="s">
        <v>124</v>
      </c>
      <c r="I46" s="58"/>
      <c r="J46" s="92"/>
      <c r="K46" s="60"/>
      <c r="L46" s="92"/>
      <c r="M46" s="59"/>
      <c r="N46" s="61"/>
      <c r="O46" s="62"/>
      <c r="P46" s="62"/>
      <c r="Q46" s="62"/>
    </row>
    <row r="47" spans="1:17" ht="69" customHeight="1">
      <c r="A47" s="65" t="s">
        <v>21</v>
      </c>
      <c r="B47" s="65"/>
      <c r="C47" s="144"/>
      <c r="D47" s="22"/>
      <c r="E47" s="22"/>
      <c r="F47" s="22" t="s">
        <v>131</v>
      </c>
      <c r="G47" s="22"/>
      <c r="H47" s="22"/>
      <c r="I47" s="58"/>
      <c r="J47" s="95" t="str">
        <f>J28</f>
        <v>DECRETO 81 - SORVEGLIANZA SANITARIA</v>
      </c>
      <c r="K47" s="93">
        <f>COUNTIF(C$48:H$57,J47)+K28</f>
        <v>0</v>
      </c>
      <c r="L47" s="94">
        <f>L28</f>
        <v>16</v>
      </c>
      <c r="M47" s="69" t="str">
        <f>IF(K47=L47,"FINITO"," ")</f>
        <v xml:space="preserve"> </v>
      </c>
      <c r="N47" s="95" t="str">
        <f>N28</f>
        <v>SOCIOLOGIA GEN Dott.MARINI</v>
      </c>
      <c r="O47" s="93">
        <f>COUNTIF(C$48:H$57,N47)+O28</f>
        <v>6</v>
      </c>
      <c r="P47" s="96">
        <f>P28</f>
        <v>20</v>
      </c>
      <c r="Q47" s="69" t="str">
        <f>IF(O47=P47,"FINITO"," ")</f>
        <v xml:space="preserve"> </v>
      </c>
    </row>
    <row r="48" spans="1:17" ht="69" customHeight="1">
      <c r="A48" s="71" t="s">
        <v>10</v>
      </c>
      <c r="B48" s="71"/>
      <c r="C48" s="144"/>
      <c r="D48" s="72" t="s">
        <v>27</v>
      </c>
      <c r="E48" s="73" t="s">
        <v>29</v>
      </c>
      <c r="F48" s="74" t="s">
        <v>25</v>
      </c>
      <c r="G48" s="66" t="s">
        <v>26</v>
      </c>
      <c r="H48" s="66" t="s">
        <v>92</v>
      </c>
      <c r="I48" s="58"/>
      <c r="J48" s="95" t="str">
        <f t="shared" ref="J48:J60" si="3">J29</f>
        <v>GENETICA Prof.ssa BONGIORNO</v>
      </c>
      <c r="K48" s="93">
        <f t="shared" ref="K48:K60" si="4">COUNTIF(C$48:H$57,J48)+K29</f>
        <v>0</v>
      </c>
      <c r="L48" s="94">
        <f t="shared" ref="L48:L60" si="5">L29</f>
        <v>20</v>
      </c>
      <c r="M48" s="69" t="str">
        <f t="shared" ref="M48:M60" si="6">IF(K48=L48,"FINITO"," ")</f>
        <v xml:space="preserve"> </v>
      </c>
      <c r="N48" s="95" t="str">
        <f t="shared" ref="N48:N60" si="7">N29</f>
        <v>PSICOLOGIA GEN Dott. BUONO</v>
      </c>
      <c r="O48" s="93">
        <f t="shared" ref="O48:O60" si="8">COUNTIF(C$48:H$57,N48)+O29</f>
        <v>5</v>
      </c>
      <c r="P48" s="96">
        <f t="shared" ref="P48:P60" si="9">P29</f>
        <v>25</v>
      </c>
      <c r="Q48" s="69" t="str">
        <f t="shared" ref="Q48:Q60" si="10">IF(O48=P48,"FINITO"," ")</f>
        <v xml:space="preserve"> </v>
      </c>
    </row>
    <row r="49" spans="1:17" ht="69" customHeight="1">
      <c r="A49" s="71" t="s">
        <v>12</v>
      </c>
      <c r="B49" s="71"/>
      <c r="C49" s="144"/>
      <c r="D49" s="72" t="s">
        <v>27</v>
      </c>
      <c r="E49" s="73" t="s">
        <v>29</v>
      </c>
      <c r="F49" s="74" t="s">
        <v>25</v>
      </c>
      <c r="G49" s="66" t="s">
        <v>26</v>
      </c>
      <c r="H49" s="66" t="s">
        <v>92</v>
      </c>
      <c r="I49" s="75"/>
      <c r="J49" s="95" t="str">
        <f t="shared" si="3"/>
        <v>BIOCHIMICA Prof.ssa BONGIORNO</v>
      </c>
      <c r="K49" s="93">
        <f t="shared" si="4"/>
        <v>0</v>
      </c>
      <c r="L49" s="94">
        <f t="shared" si="5"/>
        <v>20</v>
      </c>
      <c r="M49" s="69" t="str">
        <f t="shared" si="6"/>
        <v xml:space="preserve"> </v>
      </c>
      <c r="N49" s="95" t="str">
        <f t="shared" si="7"/>
        <v>INFERMIERISTICA GEN Dott.ssa Mallia</v>
      </c>
      <c r="O49" s="93">
        <f t="shared" si="8"/>
        <v>6</v>
      </c>
      <c r="P49" s="96">
        <f t="shared" si="9"/>
        <v>25</v>
      </c>
      <c r="Q49" s="69" t="str">
        <f t="shared" si="10"/>
        <v xml:space="preserve"> </v>
      </c>
    </row>
    <row r="50" spans="1:17" ht="69" customHeight="1">
      <c r="A50" s="71" t="s">
        <v>13</v>
      </c>
      <c r="B50" s="71"/>
      <c r="C50" s="144"/>
      <c r="D50" s="72" t="s">
        <v>27</v>
      </c>
      <c r="E50" s="73" t="s">
        <v>29</v>
      </c>
      <c r="F50" s="74" t="s">
        <v>25</v>
      </c>
      <c r="G50" s="66" t="s">
        <v>26</v>
      </c>
      <c r="H50" s="66" t="s">
        <v>92</v>
      </c>
      <c r="I50" s="75"/>
      <c r="J50" s="95" t="str">
        <f t="shared" si="3"/>
        <v>BIOFISICA Prof.ssa NICOLAI</v>
      </c>
      <c r="K50" s="93">
        <f t="shared" si="4"/>
        <v>4</v>
      </c>
      <c r="L50" s="94">
        <f t="shared" si="5"/>
        <v>20</v>
      </c>
      <c r="M50" s="69" t="str">
        <f t="shared" si="6"/>
        <v xml:space="preserve"> </v>
      </c>
      <c r="N50" s="95" t="str">
        <f t="shared" si="7"/>
        <v>INFERMIERISTICA CLIN Dott.BIANCHI C</v>
      </c>
      <c r="O50" s="93">
        <f t="shared" si="8"/>
        <v>0</v>
      </c>
      <c r="P50" s="96">
        <f t="shared" si="9"/>
        <v>30</v>
      </c>
      <c r="Q50" s="69" t="str">
        <f t="shared" si="10"/>
        <v xml:space="preserve"> </v>
      </c>
    </row>
    <row r="51" spans="1:17" ht="69" customHeight="1">
      <c r="A51" s="71" t="s">
        <v>14</v>
      </c>
      <c r="B51" s="185"/>
      <c r="C51" s="171"/>
      <c r="D51" s="66" t="s">
        <v>35</v>
      </c>
      <c r="E51" s="172" t="s">
        <v>29</v>
      </c>
      <c r="F51" s="72" t="s">
        <v>27</v>
      </c>
      <c r="G51" s="66" t="s">
        <v>35</v>
      </c>
      <c r="H51" s="76" t="s">
        <v>188</v>
      </c>
      <c r="I51" s="58"/>
      <c r="J51" s="95" t="str">
        <f t="shared" si="3"/>
        <v>BIOLOGIA APPLICATA Dott.ssa Bellizia</v>
      </c>
      <c r="K51" s="93">
        <f t="shared" si="4"/>
        <v>0</v>
      </c>
      <c r="L51" s="94">
        <f t="shared" si="5"/>
        <v>20</v>
      </c>
      <c r="M51" s="69" t="str">
        <f t="shared" si="6"/>
        <v xml:space="preserve"> </v>
      </c>
      <c r="N51" s="95" t="str">
        <f t="shared" si="7"/>
        <v>ORGANIZZAZIONE PROF Dott.ssa Bianchi L</v>
      </c>
      <c r="O51" s="93">
        <f t="shared" si="8"/>
        <v>3</v>
      </c>
      <c r="P51" s="96">
        <f t="shared" si="9"/>
        <v>30</v>
      </c>
      <c r="Q51" s="69" t="str">
        <f t="shared" si="10"/>
        <v xml:space="preserve"> </v>
      </c>
    </row>
    <row r="52" spans="1:17" ht="69" customHeight="1">
      <c r="A52" s="71" t="s">
        <v>16</v>
      </c>
      <c r="B52" s="185"/>
      <c r="C52" s="171"/>
      <c r="D52" s="66" t="s">
        <v>35</v>
      </c>
      <c r="E52" s="66" t="s">
        <v>26</v>
      </c>
      <c r="F52" s="72" t="s">
        <v>27</v>
      </c>
      <c r="G52" s="66" t="s">
        <v>35</v>
      </c>
      <c r="H52" s="76" t="s">
        <v>188</v>
      </c>
      <c r="I52" s="58"/>
      <c r="J52" s="95" t="str">
        <f t="shared" si="3"/>
        <v>ANATOMIA UMANA Dott. Mastracchio</v>
      </c>
      <c r="K52" s="93">
        <f t="shared" si="4"/>
        <v>0</v>
      </c>
      <c r="L52" s="94">
        <f t="shared" si="5"/>
        <v>30</v>
      </c>
      <c r="M52" s="69" t="str">
        <f t="shared" si="6"/>
        <v xml:space="preserve"> </v>
      </c>
      <c r="N52" s="95" t="str">
        <f t="shared" si="7"/>
        <v>INGLESE  Dott.ssa</v>
      </c>
      <c r="O52" s="93">
        <f t="shared" si="8"/>
        <v>0</v>
      </c>
      <c r="P52" s="96">
        <f t="shared" si="9"/>
        <v>40</v>
      </c>
      <c r="Q52" s="69" t="str">
        <f t="shared" si="10"/>
        <v xml:space="preserve"> </v>
      </c>
    </row>
    <row r="53" spans="1:17" ht="69" customHeight="1">
      <c r="A53" s="71" t="s">
        <v>17</v>
      </c>
      <c r="B53" s="185"/>
      <c r="C53" s="171"/>
      <c r="D53" s="66" t="s">
        <v>35</v>
      </c>
      <c r="E53" s="66" t="s">
        <v>26</v>
      </c>
      <c r="F53" s="72" t="s">
        <v>27</v>
      </c>
      <c r="G53" s="66" t="s">
        <v>35</v>
      </c>
      <c r="H53" s="76" t="s">
        <v>188</v>
      </c>
      <c r="I53" s="58"/>
      <c r="J53" s="95" t="str">
        <f t="shared" si="3"/>
        <v>FISIOLOGIA Dott.ssa Frongillo</v>
      </c>
      <c r="K53" s="93">
        <f t="shared" si="4"/>
        <v>0</v>
      </c>
      <c r="L53" s="94">
        <f t="shared" si="5"/>
        <v>20</v>
      </c>
      <c r="M53" s="69" t="str">
        <f t="shared" si="6"/>
        <v xml:space="preserve"> </v>
      </c>
      <c r="N53" s="95" t="str">
        <f t="shared" si="7"/>
        <v>SEMINARIO VACCINAZIONI-MMC/LAVAGGIO MANI DISINFETTANTI</v>
      </c>
      <c r="O53" s="93">
        <f t="shared" si="8"/>
        <v>3</v>
      </c>
      <c r="P53" s="96">
        <f t="shared" si="9"/>
        <v>12</v>
      </c>
      <c r="Q53" s="69" t="str">
        <f t="shared" si="10"/>
        <v xml:space="preserve"> </v>
      </c>
    </row>
    <row r="54" spans="1:17" ht="69" customHeight="1">
      <c r="A54" s="77"/>
      <c r="B54" s="581"/>
      <c r="C54" s="144"/>
      <c r="D54" s="135" t="s">
        <v>124</v>
      </c>
      <c r="E54" s="22"/>
      <c r="F54" s="22" t="s">
        <v>124</v>
      </c>
      <c r="G54" s="22" t="s">
        <v>124</v>
      </c>
      <c r="H54" s="98"/>
      <c r="I54" s="58"/>
      <c r="J54" s="95" t="str">
        <f t="shared" si="3"/>
        <v>ISTOLOGIA Dott. MASTRACCHIO</v>
      </c>
      <c r="K54" s="93">
        <f t="shared" si="4"/>
        <v>3</v>
      </c>
      <c r="L54" s="94">
        <f t="shared" si="5"/>
        <v>15</v>
      </c>
      <c r="M54" s="69" t="str">
        <f t="shared" si="6"/>
        <v xml:space="preserve"> </v>
      </c>
      <c r="N54" s="95">
        <f t="shared" si="7"/>
        <v>0</v>
      </c>
      <c r="O54" s="93">
        <f t="shared" si="8"/>
        <v>0</v>
      </c>
      <c r="P54" s="96">
        <f t="shared" si="9"/>
        <v>3</v>
      </c>
      <c r="Q54" s="69" t="str">
        <f t="shared" si="10"/>
        <v xml:space="preserve"> </v>
      </c>
    </row>
    <row r="55" spans="1:17" ht="69" customHeight="1">
      <c r="A55" s="71" t="s">
        <v>18</v>
      </c>
      <c r="B55" s="71"/>
      <c r="C55" s="144"/>
      <c r="D55" s="66" t="s">
        <v>23</v>
      </c>
      <c r="E55" s="22"/>
      <c r="F55" s="72" t="s">
        <v>129</v>
      </c>
      <c r="G55" s="66" t="s">
        <v>23</v>
      </c>
      <c r="H55" s="22"/>
      <c r="I55" s="58"/>
      <c r="J55" s="95" t="str">
        <f t="shared" si="3"/>
        <v>STORIA DELLA MEDICINA - Dott.ssa Tufi</v>
      </c>
      <c r="K55" s="93">
        <f t="shared" si="4"/>
        <v>0</v>
      </c>
      <c r="L55" s="94">
        <f t="shared" si="5"/>
        <v>15</v>
      </c>
      <c r="M55" s="69" t="str">
        <f t="shared" si="6"/>
        <v xml:space="preserve"> </v>
      </c>
      <c r="N55" s="95">
        <f t="shared" si="7"/>
        <v>0</v>
      </c>
      <c r="O55" s="93">
        <f t="shared" si="8"/>
        <v>0</v>
      </c>
      <c r="P55" s="96">
        <f t="shared" si="9"/>
        <v>0</v>
      </c>
      <c r="Q55" s="69" t="str">
        <f t="shared" si="10"/>
        <v>FINITO</v>
      </c>
    </row>
    <row r="56" spans="1:17" ht="69" customHeight="1">
      <c r="A56" s="71" t="s">
        <v>19</v>
      </c>
      <c r="B56" s="71"/>
      <c r="C56" s="144"/>
      <c r="D56" s="66" t="s">
        <v>23</v>
      </c>
      <c r="E56" s="22"/>
      <c r="F56" s="72" t="s">
        <v>129</v>
      </c>
      <c r="G56" s="66" t="s">
        <v>23</v>
      </c>
      <c r="H56" s="22"/>
      <c r="I56" s="58"/>
      <c r="J56" s="95" t="str">
        <f t="shared" si="3"/>
        <v>DEMOETNO ANTROPOLOGIA Dott DI MAURO</v>
      </c>
      <c r="K56" s="93">
        <f t="shared" si="4"/>
        <v>0</v>
      </c>
      <c r="L56" s="94">
        <f t="shared" si="5"/>
        <v>20</v>
      </c>
      <c r="M56" s="69" t="str">
        <f t="shared" si="6"/>
        <v xml:space="preserve"> </v>
      </c>
      <c r="N56" s="95">
        <f t="shared" si="7"/>
        <v>0</v>
      </c>
      <c r="O56" s="93">
        <f t="shared" si="8"/>
        <v>0</v>
      </c>
      <c r="P56" s="96">
        <f t="shared" si="9"/>
        <v>0</v>
      </c>
      <c r="Q56" s="69" t="str">
        <f t="shared" si="10"/>
        <v>FINITO</v>
      </c>
    </row>
    <row r="57" spans="1:17" ht="69" customHeight="1">
      <c r="A57" s="71" t="s">
        <v>20</v>
      </c>
      <c r="B57" s="71"/>
      <c r="C57" s="144"/>
      <c r="D57" s="66" t="s">
        <v>23</v>
      </c>
      <c r="E57" s="22"/>
      <c r="F57" s="72" t="s">
        <v>129</v>
      </c>
      <c r="G57" s="66" t="s">
        <v>23</v>
      </c>
      <c r="H57" s="22"/>
      <c r="I57" s="58"/>
      <c r="J57" s="95" t="str">
        <f t="shared" si="3"/>
        <v>PEDAGOGIA dott.ssa Orlacchio</v>
      </c>
      <c r="K57" s="93">
        <f t="shared" si="4"/>
        <v>6</v>
      </c>
      <c r="L57" s="94">
        <f t="shared" si="5"/>
        <v>20</v>
      </c>
      <c r="M57" s="69" t="str">
        <f t="shared" si="6"/>
        <v xml:space="preserve"> </v>
      </c>
      <c r="N57" s="95">
        <f t="shared" si="7"/>
        <v>0</v>
      </c>
      <c r="O57" s="93">
        <f t="shared" si="8"/>
        <v>0</v>
      </c>
      <c r="P57" s="96">
        <f t="shared" si="9"/>
        <v>0</v>
      </c>
      <c r="Q57" s="69" t="str">
        <f t="shared" si="10"/>
        <v>FINITO</v>
      </c>
    </row>
    <row r="58" spans="1:17" ht="69" customHeight="1">
      <c r="A58" s="87"/>
      <c r="B58" s="146"/>
      <c r="C58" s="144"/>
      <c r="D58" s="40"/>
      <c r="E58" s="89"/>
      <c r="F58" s="89"/>
      <c r="G58" s="89"/>
      <c r="H58" s="89"/>
      <c r="I58" s="58"/>
      <c r="J58" s="95" t="str">
        <f t="shared" si="3"/>
        <v>DIAGNOSTICA IMMAGINI Dott.TANGA</v>
      </c>
      <c r="K58" s="93">
        <f t="shared" si="4"/>
        <v>3</v>
      </c>
      <c r="L58" s="94">
        <f t="shared" si="5"/>
        <v>15</v>
      </c>
      <c r="M58" s="69" t="str">
        <f t="shared" si="6"/>
        <v xml:space="preserve"> </v>
      </c>
      <c r="N58" s="95">
        <f t="shared" si="7"/>
        <v>0</v>
      </c>
      <c r="O58" s="93">
        <f t="shared" si="8"/>
        <v>0</v>
      </c>
      <c r="P58" s="96">
        <f t="shared" si="9"/>
        <v>0</v>
      </c>
      <c r="Q58" s="69" t="str">
        <f t="shared" si="10"/>
        <v>FINITO</v>
      </c>
    </row>
    <row r="59" spans="1:17" ht="69" customHeight="1">
      <c r="A59" s="90"/>
      <c r="B59" s="580"/>
      <c r="C59" s="98"/>
      <c r="D59" s="40"/>
      <c r="E59" s="89"/>
      <c r="F59" s="89"/>
      <c r="G59" s="89"/>
      <c r="H59" s="89"/>
      <c r="I59" s="58"/>
      <c r="J59" s="95" t="str">
        <f t="shared" si="3"/>
        <v>IGIENE GEN APPL Dott CORSI</v>
      </c>
      <c r="K59" s="93">
        <f t="shared" si="4"/>
        <v>0</v>
      </c>
      <c r="L59" s="94">
        <f t="shared" si="5"/>
        <v>15</v>
      </c>
      <c r="M59" s="69" t="str">
        <f t="shared" si="6"/>
        <v xml:space="preserve"> </v>
      </c>
      <c r="N59" s="95">
        <f t="shared" si="7"/>
        <v>0</v>
      </c>
      <c r="O59" s="93">
        <f t="shared" si="8"/>
        <v>0</v>
      </c>
      <c r="P59" s="96">
        <f t="shared" si="9"/>
        <v>0</v>
      </c>
      <c r="Q59" s="69" t="str">
        <f t="shared" si="10"/>
        <v>FINITO</v>
      </c>
    </row>
    <row r="60" spans="1:17" ht="69" customHeight="1">
      <c r="A60" s="40"/>
      <c r="B60" s="40"/>
      <c r="C60" s="40"/>
      <c r="D60" s="40"/>
      <c r="E60" s="40"/>
      <c r="F60" s="89"/>
      <c r="G60" s="40"/>
      <c r="H60" s="89"/>
      <c r="I60" s="58"/>
      <c r="J60" s="95">
        <f t="shared" si="3"/>
        <v>0</v>
      </c>
      <c r="K60" s="93">
        <f t="shared" si="4"/>
        <v>0</v>
      </c>
      <c r="L60" s="94">
        <f t="shared" si="5"/>
        <v>0</v>
      </c>
      <c r="M60" s="69" t="str">
        <f t="shared" si="6"/>
        <v>FINITO</v>
      </c>
      <c r="N60" s="95">
        <f t="shared" si="7"/>
        <v>0</v>
      </c>
      <c r="O60" s="93">
        <f t="shared" si="8"/>
        <v>0</v>
      </c>
      <c r="P60" s="96">
        <f t="shared" si="9"/>
        <v>0</v>
      </c>
      <c r="Q60" s="69" t="str">
        <f t="shared" si="10"/>
        <v>FINITO</v>
      </c>
    </row>
    <row r="61" spans="1:17" ht="69" customHeight="1">
      <c r="A61" s="51"/>
      <c r="B61" s="579"/>
      <c r="C61" s="7" t="s">
        <v>1</v>
      </c>
      <c r="D61" s="7" t="s">
        <v>2</v>
      </c>
      <c r="E61" s="7" t="s">
        <v>3</v>
      </c>
      <c r="F61" s="7" t="s">
        <v>4</v>
      </c>
      <c r="G61" s="7" t="s">
        <v>5</v>
      </c>
      <c r="H61" s="7" t="s">
        <v>6</v>
      </c>
      <c r="I61" s="58"/>
      <c r="J61" s="92"/>
      <c r="K61" s="60"/>
      <c r="L61" s="92"/>
      <c r="M61" s="59"/>
      <c r="N61" s="99"/>
      <c r="O61" s="55"/>
      <c r="P61" s="56"/>
      <c r="Q61" s="57"/>
    </row>
    <row r="62" spans="1:17" ht="69" customHeight="1">
      <c r="A62" s="51"/>
      <c r="B62" s="579"/>
      <c r="C62" s="16">
        <v>44508</v>
      </c>
      <c r="D62" s="16">
        <v>44509</v>
      </c>
      <c r="E62" s="16">
        <v>44510</v>
      </c>
      <c r="F62" s="16">
        <v>44511</v>
      </c>
      <c r="G62" s="16">
        <v>44512</v>
      </c>
      <c r="H62" s="16">
        <v>44513</v>
      </c>
      <c r="I62" s="58"/>
      <c r="J62" s="92"/>
      <c r="K62" s="60"/>
      <c r="L62" s="92"/>
      <c r="M62" s="59"/>
      <c r="N62" s="61"/>
      <c r="O62" s="62"/>
      <c r="P62" s="63"/>
      <c r="Q62" s="64"/>
    </row>
    <row r="63" spans="1:17" ht="69" customHeight="1">
      <c r="A63" s="151"/>
      <c r="B63" s="151"/>
      <c r="C63" s="22" t="s">
        <v>124</v>
      </c>
      <c r="D63" s="22" t="s">
        <v>124</v>
      </c>
      <c r="E63" s="22" t="s">
        <v>124</v>
      </c>
      <c r="F63" s="22" t="s">
        <v>124</v>
      </c>
      <c r="G63" s="22" t="s">
        <v>124</v>
      </c>
      <c r="H63" s="22" t="s">
        <v>124</v>
      </c>
      <c r="I63" s="58"/>
      <c r="J63" s="92"/>
      <c r="K63" s="60"/>
      <c r="L63" s="92"/>
      <c r="M63" s="59"/>
      <c r="N63" s="61"/>
      <c r="O63" s="62"/>
      <c r="P63" s="62"/>
      <c r="Q63" s="62"/>
    </row>
    <row r="64" spans="1:17" ht="69" customHeight="1">
      <c r="A64" s="65" t="s">
        <v>21</v>
      </c>
      <c r="B64" s="65"/>
      <c r="C64" s="101"/>
      <c r="D64" s="101"/>
      <c r="E64" s="101"/>
      <c r="F64" s="139" t="s">
        <v>130</v>
      </c>
      <c r="G64" s="101"/>
      <c r="H64" s="101"/>
      <c r="I64" s="58"/>
      <c r="J64" s="95" t="str">
        <f>J47</f>
        <v>DECRETO 81 - SORVEGLIANZA SANITARIA</v>
      </c>
      <c r="K64" s="93">
        <f>COUNTIF(C$65:H$74,J64)+K47</f>
        <v>3</v>
      </c>
      <c r="L64" s="94">
        <f>L47</f>
        <v>16</v>
      </c>
      <c r="M64" s="69" t="str">
        <f>IF(K64=L64,"FINITO"," ")</f>
        <v xml:space="preserve"> </v>
      </c>
      <c r="N64" s="95" t="str">
        <f>N47</f>
        <v>SOCIOLOGIA GEN Dott.MARINI</v>
      </c>
      <c r="O64" s="93">
        <f>COUNTIF(C$65:H$74,N64)+O47</f>
        <v>9</v>
      </c>
      <c r="P64" s="96">
        <f>P47</f>
        <v>20</v>
      </c>
      <c r="Q64" s="69" t="str">
        <f>IF(O64=P64,"FINITO"," ")</f>
        <v xml:space="preserve"> </v>
      </c>
    </row>
    <row r="65" spans="1:17" ht="69" customHeight="1">
      <c r="A65" s="71" t="s">
        <v>10</v>
      </c>
      <c r="B65" s="71"/>
      <c r="C65" s="73" t="s">
        <v>24</v>
      </c>
      <c r="D65" s="73" t="s">
        <v>31</v>
      </c>
      <c r="E65" s="66" t="s">
        <v>92</v>
      </c>
      <c r="F65" s="74" t="s">
        <v>25</v>
      </c>
      <c r="G65" s="73" t="s">
        <v>29</v>
      </c>
      <c r="H65" s="66" t="s">
        <v>127</v>
      </c>
      <c r="I65" s="58"/>
      <c r="J65" s="95" t="str">
        <f t="shared" ref="J65:J77" si="11">J48</f>
        <v>GENETICA Prof.ssa BONGIORNO</v>
      </c>
      <c r="K65" s="93">
        <f t="shared" ref="K65:K77" si="12">COUNTIF(C$65:H$74,J65)+K48</f>
        <v>4</v>
      </c>
      <c r="L65" s="94">
        <f t="shared" ref="L65:L77" si="13">L48</f>
        <v>20</v>
      </c>
      <c r="M65" s="69" t="str">
        <f t="shared" ref="M65:M77" si="14">IF(K65=L65,"FINITO"," ")</f>
        <v xml:space="preserve"> </v>
      </c>
      <c r="N65" s="95" t="str">
        <f t="shared" ref="N65:N77" si="15">N48</f>
        <v>PSICOLOGIA GEN Dott. BUONO</v>
      </c>
      <c r="O65" s="93">
        <f t="shared" ref="O65:O77" si="16">COUNTIF(C$65:H$74,N65)+O48</f>
        <v>10</v>
      </c>
      <c r="P65" s="96">
        <f t="shared" ref="P65:P77" si="17">P48</f>
        <v>25</v>
      </c>
      <c r="Q65" s="69" t="str">
        <f t="shared" ref="Q65:Q77" si="18">IF(O65=P65,"FINITO"," ")</f>
        <v xml:space="preserve"> </v>
      </c>
    </row>
    <row r="66" spans="1:17" ht="69" customHeight="1">
      <c r="A66" s="71" t="s">
        <v>12</v>
      </c>
      <c r="B66" s="71"/>
      <c r="C66" s="73" t="s">
        <v>24</v>
      </c>
      <c r="D66" s="73" t="s">
        <v>31</v>
      </c>
      <c r="E66" s="66" t="s">
        <v>92</v>
      </c>
      <c r="F66" s="74" t="s">
        <v>25</v>
      </c>
      <c r="G66" s="73" t="s">
        <v>29</v>
      </c>
      <c r="H66" s="66" t="s">
        <v>127</v>
      </c>
      <c r="I66" s="58"/>
      <c r="J66" s="95" t="str">
        <f t="shared" si="11"/>
        <v>BIOCHIMICA Prof.ssa BONGIORNO</v>
      </c>
      <c r="K66" s="93">
        <f t="shared" si="12"/>
        <v>4</v>
      </c>
      <c r="L66" s="94">
        <f t="shared" si="13"/>
        <v>20</v>
      </c>
      <c r="M66" s="69" t="str">
        <f t="shared" si="14"/>
        <v xml:space="preserve"> </v>
      </c>
      <c r="N66" s="95" t="str">
        <f t="shared" si="15"/>
        <v>INFERMIERISTICA GEN Dott.ssa Mallia</v>
      </c>
      <c r="O66" s="93">
        <f t="shared" si="16"/>
        <v>9</v>
      </c>
      <c r="P66" s="96">
        <f t="shared" si="17"/>
        <v>25</v>
      </c>
      <c r="Q66" s="69" t="str">
        <f t="shared" si="18"/>
        <v xml:space="preserve"> </v>
      </c>
    </row>
    <row r="67" spans="1:17" ht="69" customHeight="1">
      <c r="A67" s="71" t="s">
        <v>13</v>
      </c>
      <c r="B67" s="71"/>
      <c r="C67" s="73" t="s">
        <v>24</v>
      </c>
      <c r="D67" s="73" t="s">
        <v>31</v>
      </c>
      <c r="E67" s="175" t="s">
        <v>92</v>
      </c>
      <c r="F67" s="74" t="s">
        <v>25</v>
      </c>
      <c r="G67" s="73" t="s">
        <v>29</v>
      </c>
      <c r="H67" s="66" t="s">
        <v>127</v>
      </c>
      <c r="I67" s="75"/>
      <c r="J67" s="95" t="str">
        <f t="shared" si="11"/>
        <v>BIOFISICA Prof.ssa NICOLAI</v>
      </c>
      <c r="K67" s="93">
        <f t="shared" si="12"/>
        <v>8</v>
      </c>
      <c r="L67" s="94">
        <f t="shared" si="13"/>
        <v>20</v>
      </c>
      <c r="M67" s="69" t="str">
        <f t="shared" si="14"/>
        <v xml:space="preserve"> </v>
      </c>
      <c r="N67" s="95" t="str">
        <f t="shared" si="15"/>
        <v>INFERMIERISTICA CLIN Dott.BIANCHI C</v>
      </c>
      <c r="O67" s="93">
        <f t="shared" si="16"/>
        <v>3</v>
      </c>
      <c r="P67" s="96">
        <f t="shared" si="17"/>
        <v>30</v>
      </c>
      <c r="Q67" s="69" t="str">
        <f t="shared" si="18"/>
        <v xml:space="preserve"> </v>
      </c>
    </row>
    <row r="68" spans="1:17" ht="69" customHeight="1">
      <c r="A68" s="71" t="s">
        <v>14</v>
      </c>
      <c r="B68" s="71"/>
      <c r="C68" s="73" t="s">
        <v>24</v>
      </c>
      <c r="D68" s="561"/>
      <c r="E68" s="66" t="s">
        <v>26</v>
      </c>
      <c r="F68" s="199" t="s">
        <v>27</v>
      </c>
      <c r="G68" s="73" t="s">
        <v>29</v>
      </c>
      <c r="H68" s="73" t="s">
        <v>28</v>
      </c>
      <c r="I68" s="75"/>
      <c r="J68" s="95" t="str">
        <f t="shared" si="11"/>
        <v>BIOLOGIA APPLICATA Dott.ssa Bellizia</v>
      </c>
      <c r="K68" s="93">
        <f t="shared" si="12"/>
        <v>3</v>
      </c>
      <c r="L68" s="94">
        <f t="shared" si="13"/>
        <v>20</v>
      </c>
      <c r="M68" s="69" t="str">
        <f t="shared" si="14"/>
        <v xml:space="preserve"> </v>
      </c>
      <c r="N68" s="95" t="str">
        <f t="shared" si="15"/>
        <v>ORGANIZZAZIONE PROF Dott.ssa Bianchi L</v>
      </c>
      <c r="O68" s="93">
        <f t="shared" si="16"/>
        <v>6</v>
      </c>
      <c r="P68" s="96">
        <f t="shared" si="17"/>
        <v>30</v>
      </c>
      <c r="Q68" s="69" t="str">
        <f t="shared" si="18"/>
        <v xml:space="preserve"> </v>
      </c>
    </row>
    <row r="69" spans="1:17" ht="69" customHeight="1">
      <c r="A69" s="71" t="s">
        <v>16</v>
      </c>
      <c r="B69" s="582"/>
      <c r="C69" s="561"/>
      <c r="D69" s="561"/>
      <c r="E69" s="66" t="s">
        <v>26</v>
      </c>
      <c r="F69" s="199" t="s">
        <v>27</v>
      </c>
      <c r="G69" s="66" t="s">
        <v>26</v>
      </c>
      <c r="H69" s="73" t="s">
        <v>28</v>
      </c>
      <c r="I69" s="58"/>
      <c r="J69" s="95" t="str">
        <f t="shared" si="11"/>
        <v>ANATOMIA UMANA Dott. Mastracchio</v>
      </c>
      <c r="K69" s="93">
        <f t="shared" si="12"/>
        <v>0</v>
      </c>
      <c r="L69" s="94">
        <f t="shared" si="13"/>
        <v>30</v>
      </c>
      <c r="M69" s="69" t="str">
        <f t="shared" si="14"/>
        <v xml:space="preserve"> </v>
      </c>
      <c r="N69" s="95" t="str">
        <f t="shared" si="15"/>
        <v>INGLESE  Dott.ssa</v>
      </c>
      <c r="O69" s="93">
        <f t="shared" si="16"/>
        <v>0</v>
      </c>
      <c r="P69" s="96">
        <f t="shared" si="17"/>
        <v>40</v>
      </c>
      <c r="Q69" s="69" t="str">
        <f t="shared" si="18"/>
        <v xml:space="preserve"> </v>
      </c>
    </row>
    <row r="70" spans="1:17" ht="69" customHeight="1">
      <c r="A70" s="71" t="s">
        <v>17</v>
      </c>
      <c r="B70" s="582"/>
      <c r="C70" s="561"/>
      <c r="D70" s="561"/>
      <c r="E70" s="66" t="s">
        <v>26</v>
      </c>
      <c r="F70" s="199" t="s">
        <v>27</v>
      </c>
      <c r="G70" s="66" t="s">
        <v>26</v>
      </c>
      <c r="H70" s="73" t="s">
        <v>28</v>
      </c>
      <c r="I70" s="58"/>
      <c r="J70" s="95" t="str">
        <f t="shared" si="11"/>
        <v>FISIOLOGIA Dott.ssa Frongillo</v>
      </c>
      <c r="K70" s="93">
        <f t="shared" si="12"/>
        <v>0</v>
      </c>
      <c r="L70" s="94">
        <f t="shared" si="13"/>
        <v>20</v>
      </c>
      <c r="M70" s="69" t="str">
        <f t="shared" si="14"/>
        <v xml:space="preserve"> </v>
      </c>
      <c r="N70" s="95" t="str">
        <f t="shared" si="15"/>
        <v>SEMINARIO VACCINAZIONI-MMC/LAVAGGIO MANI DISINFETTANTI</v>
      </c>
      <c r="O70" s="93">
        <f t="shared" si="16"/>
        <v>3</v>
      </c>
      <c r="P70" s="96">
        <f t="shared" si="17"/>
        <v>12</v>
      </c>
      <c r="Q70" s="69" t="str">
        <f t="shared" si="18"/>
        <v xml:space="preserve"> </v>
      </c>
    </row>
    <row r="71" spans="1:17" ht="69" customHeight="1">
      <c r="A71" s="77"/>
      <c r="B71" s="581"/>
      <c r="C71" s="22" t="s">
        <v>124</v>
      </c>
      <c r="D71" s="22" t="s">
        <v>124</v>
      </c>
      <c r="E71" s="135"/>
      <c r="F71" s="22" t="s">
        <v>124</v>
      </c>
      <c r="G71" s="22" t="s">
        <v>124</v>
      </c>
      <c r="H71" s="73" t="s">
        <v>28</v>
      </c>
      <c r="I71" s="58"/>
      <c r="J71" s="95" t="str">
        <f t="shared" si="11"/>
        <v>ISTOLOGIA Dott. MASTRACCHIO</v>
      </c>
      <c r="K71" s="93">
        <f t="shared" si="12"/>
        <v>6</v>
      </c>
      <c r="L71" s="94">
        <f t="shared" si="13"/>
        <v>15</v>
      </c>
      <c r="M71" s="69" t="str">
        <f t="shared" si="14"/>
        <v xml:space="preserve"> </v>
      </c>
      <c r="N71" s="95">
        <f t="shared" si="15"/>
        <v>0</v>
      </c>
      <c r="O71" s="93">
        <f t="shared" si="16"/>
        <v>0</v>
      </c>
      <c r="P71" s="96">
        <f t="shared" si="17"/>
        <v>3</v>
      </c>
      <c r="Q71" s="69" t="str">
        <f t="shared" si="18"/>
        <v xml:space="preserve"> </v>
      </c>
    </row>
    <row r="72" spans="1:17" ht="69" customHeight="1">
      <c r="A72" s="71" t="s">
        <v>18</v>
      </c>
      <c r="B72" s="71"/>
      <c r="C72" s="72" t="s">
        <v>128</v>
      </c>
      <c r="D72" s="66" t="s">
        <v>23</v>
      </c>
      <c r="E72" s="570"/>
      <c r="F72" s="197" t="s">
        <v>22</v>
      </c>
      <c r="G72" s="72" t="s">
        <v>129</v>
      </c>
      <c r="H72" s="22"/>
      <c r="I72" s="58"/>
      <c r="J72" s="95" t="str">
        <f t="shared" si="11"/>
        <v>STORIA DELLA MEDICINA - Dott.ssa Tufi</v>
      </c>
      <c r="K72" s="93">
        <f t="shared" si="12"/>
        <v>0</v>
      </c>
      <c r="L72" s="94">
        <f t="shared" si="13"/>
        <v>15</v>
      </c>
      <c r="M72" s="69" t="str">
        <f t="shared" si="14"/>
        <v xml:space="preserve"> </v>
      </c>
      <c r="N72" s="95">
        <f t="shared" si="15"/>
        <v>0</v>
      </c>
      <c r="O72" s="93">
        <f t="shared" si="16"/>
        <v>0</v>
      </c>
      <c r="P72" s="96">
        <f t="shared" si="17"/>
        <v>0</v>
      </c>
      <c r="Q72" s="69" t="str">
        <f t="shared" si="18"/>
        <v>FINITO</v>
      </c>
    </row>
    <row r="73" spans="1:17" ht="69" customHeight="1">
      <c r="A73" s="71" t="s">
        <v>19</v>
      </c>
      <c r="B73" s="71"/>
      <c r="C73" s="72" t="s">
        <v>128</v>
      </c>
      <c r="D73" s="66" t="s">
        <v>23</v>
      </c>
      <c r="E73" s="135"/>
      <c r="F73" s="197" t="s">
        <v>22</v>
      </c>
      <c r="G73" s="72" t="s">
        <v>129</v>
      </c>
      <c r="H73" s="22"/>
      <c r="I73" s="58"/>
      <c r="J73" s="95" t="str">
        <f t="shared" si="11"/>
        <v>DEMOETNO ANTROPOLOGIA Dott DI MAURO</v>
      </c>
      <c r="K73" s="93">
        <f t="shared" si="12"/>
        <v>3</v>
      </c>
      <c r="L73" s="94">
        <f t="shared" si="13"/>
        <v>20</v>
      </c>
      <c r="M73" s="69" t="str">
        <f t="shared" si="14"/>
        <v xml:space="preserve"> </v>
      </c>
      <c r="N73" s="95">
        <f t="shared" si="15"/>
        <v>0</v>
      </c>
      <c r="O73" s="93">
        <f t="shared" si="16"/>
        <v>0</v>
      </c>
      <c r="P73" s="96">
        <f t="shared" si="17"/>
        <v>0</v>
      </c>
      <c r="Q73" s="69" t="str">
        <f t="shared" si="18"/>
        <v>FINITO</v>
      </c>
    </row>
    <row r="74" spans="1:17" ht="69" customHeight="1">
      <c r="A74" s="71" t="s">
        <v>20</v>
      </c>
      <c r="B74" s="71"/>
      <c r="C74" s="72" t="s">
        <v>128</v>
      </c>
      <c r="D74" s="66" t="s">
        <v>23</v>
      </c>
      <c r="E74" s="135"/>
      <c r="F74" s="197" t="s">
        <v>22</v>
      </c>
      <c r="G74" s="72" t="s">
        <v>129</v>
      </c>
      <c r="H74" s="22"/>
      <c r="I74" s="58"/>
      <c r="J74" s="95" t="str">
        <f t="shared" si="11"/>
        <v>PEDAGOGIA dott.ssa Orlacchio</v>
      </c>
      <c r="K74" s="93">
        <f t="shared" si="12"/>
        <v>6</v>
      </c>
      <c r="L74" s="94">
        <f t="shared" si="13"/>
        <v>20</v>
      </c>
      <c r="M74" s="69" t="str">
        <f t="shared" si="14"/>
        <v xml:space="preserve"> </v>
      </c>
      <c r="N74" s="95">
        <f t="shared" si="15"/>
        <v>0</v>
      </c>
      <c r="O74" s="93">
        <f t="shared" si="16"/>
        <v>0</v>
      </c>
      <c r="P74" s="96">
        <f t="shared" si="17"/>
        <v>0</v>
      </c>
      <c r="Q74" s="69" t="str">
        <f t="shared" si="18"/>
        <v>FINITO</v>
      </c>
    </row>
    <row r="75" spans="1:17" ht="69" customHeight="1">
      <c r="A75" s="87"/>
      <c r="B75" s="146"/>
      <c r="C75" s="101"/>
      <c r="D75" s="22"/>
      <c r="F75" s="22"/>
      <c r="G75" s="22"/>
      <c r="H75" s="22"/>
      <c r="I75" s="58"/>
      <c r="J75" s="95" t="str">
        <f t="shared" si="11"/>
        <v>DIAGNOSTICA IMMAGINI Dott.TANGA</v>
      </c>
      <c r="K75" s="93">
        <f t="shared" si="12"/>
        <v>6</v>
      </c>
      <c r="L75" s="94">
        <f t="shared" si="13"/>
        <v>15</v>
      </c>
      <c r="M75" s="69" t="str">
        <f t="shared" si="14"/>
        <v xml:space="preserve"> </v>
      </c>
      <c r="N75" s="95">
        <f t="shared" si="15"/>
        <v>0</v>
      </c>
      <c r="O75" s="93">
        <f t="shared" si="16"/>
        <v>0</v>
      </c>
      <c r="P75" s="96">
        <f t="shared" si="17"/>
        <v>0</v>
      </c>
      <c r="Q75" s="69" t="str">
        <f t="shared" si="18"/>
        <v>FINITO</v>
      </c>
    </row>
    <row r="76" spans="1:17" ht="69" customHeight="1">
      <c r="A76" s="90"/>
      <c r="B76" s="580"/>
      <c r="C76" s="101"/>
      <c r="D76" s="22"/>
      <c r="F76" s="22"/>
      <c r="G76" s="22"/>
      <c r="H76" s="22"/>
      <c r="I76" s="58"/>
      <c r="J76" s="95" t="str">
        <f t="shared" si="11"/>
        <v>IGIENE GEN APPL Dott CORSI</v>
      </c>
      <c r="K76" s="93">
        <f t="shared" si="12"/>
        <v>0</v>
      </c>
      <c r="L76" s="94">
        <f t="shared" si="13"/>
        <v>15</v>
      </c>
      <c r="M76" s="69" t="str">
        <f t="shared" si="14"/>
        <v xml:space="preserve"> </v>
      </c>
      <c r="N76" s="95">
        <f t="shared" si="15"/>
        <v>0</v>
      </c>
      <c r="O76" s="93">
        <f t="shared" si="16"/>
        <v>0</v>
      </c>
      <c r="P76" s="96">
        <f t="shared" si="17"/>
        <v>0</v>
      </c>
      <c r="Q76" s="69" t="str">
        <f t="shared" si="18"/>
        <v>FINITO</v>
      </c>
    </row>
    <row r="77" spans="1:17" ht="69" customHeight="1">
      <c r="A77" s="40"/>
      <c r="B77" s="40"/>
      <c r="C77" s="101"/>
      <c r="D77" s="22"/>
      <c r="F77" s="22"/>
      <c r="G77" s="22"/>
      <c r="H77" s="22"/>
      <c r="I77" s="58"/>
      <c r="J77" s="95">
        <f t="shared" si="11"/>
        <v>0</v>
      </c>
      <c r="K77" s="93">
        <f t="shared" si="12"/>
        <v>0</v>
      </c>
      <c r="L77" s="94">
        <f t="shared" si="13"/>
        <v>0</v>
      </c>
      <c r="M77" s="69" t="str">
        <f t="shared" si="14"/>
        <v>FINITO</v>
      </c>
      <c r="N77" s="95">
        <f t="shared" si="15"/>
        <v>0</v>
      </c>
      <c r="O77" s="93">
        <f t="shared" si="16"/>
        <v>0</v>
      </c>
      <c r="P77" s="96">
        <f t="shared" si="17"/>
        <v>0</v>
      </c>
      <c r="Q77" s="69" t="str">
        <f t="shared" si="18"/>
        <v>FINITO</v>
      </c>
    </row>
    <row r="78" spans="1:17" ht="69" customHeight="1">
      <c r="A78" s="51"/>
      <c r="B78" s="579"/>
      <c r="C78" s="7" t="s">
        <v>1</v>
      </c>
      <c r="D78" s="7" t="s">
        <v>2</v>
      </c>
      <c r="E78" s="7" t="s">
        <v>3</v>
      </c>
      <c r="F78" s="7" t="s">
        <v>4</v>
      </c>
      <c r="G78" s="7" t="s">
        <v>5</v>
      </c>
      <c r="H78" s="7" t="s">
        <v>6</v>
      </c>
      <c r="I78" s="58"/>
      <c r="J78" s="92"/>
      <c r="K78" s="60"/>
      <c r="L78" s="92"/>
      <c r="M78" s="59"/>
      <c r="N78" s="99"/>
      <c r="O78" s="55"/>
      <c r="P78" s="56"/>
      <c r="Q78" s="57"/>
    </row>
    <row r="79" spans="1:17" ht="69" customHeight="1">
      <c r="A79" s="51"/>
      <c r="B79" s="579"/>
      <c r="C79" s="16">
        <v>44515</v>
      </c>
      <c r="D79" s="16">
        <v>44516</v>
      </c>
      <c r="E79" s="16">
        <v>44517</v>
      </c>
      <c r="F79" s="16">
        <v>44518</v>
      </c>
      <c r="G79" s="16">
        <v>44519</v>
      </c>
      <c r="H79" s="16">
        <v>44520</v>
      </c>
      <c r="I79" s="52"/>
      <c r="J79" s="53"/>
      <c r="K79" s="53"/>
      <c r="L79" s="53"/>
      <c r="M79" s="53"/>
      <c r="N79" s="62"/>
      <c r="O79" s="62"/>
      <c r="P79" s="63"/>
      <c r="Q79" s="64"/>
    </row>
    <row r="80" spans="1:17" ht="69" customHeight="1">
      <c r="A80" s="151"/>
      <c r="B80" s="151"/>
      <c r="C80" s="22" t="s">
        <v>124</v>
      </c>
      <c r="D80" s="22" t="s">
        <v>124</v>
      </c>
      <c r="E80" s="22" t="s">
        <v>124</v>
      </c>
      <c r="F80" s="22" t="s">
        <v>124</v>
      </c>
      <c r="G80" s="22" t="s">
        <v>124</v>
      </c>
      <c r="H80" s="22" t="s">
        <v>124</v>
      </c>
      <c r="I80" s="52"/>
      <c r="J80" s="53"/>
      <c r="K80" s="53"/>
      <c r="L80" s="53"/>
      <c r="M80" s="53"/>
      <c r="N80" s="62"/>
      <c r="O80" s="62"/>
      <c r="P80" s="62"/>
      <c r="Q80" s="62"/>
    </row>
    <row r="81" spans="1:17" ht="69" customHeight="1">
      <c r="A81" s="65" t="s">
        <v>21</v>
      </c>
      <c r="B81" s="583"/>
      <c r="C81" s="160"/>
      <c r="D81" s="139"/>
      <c r="E81" s="139"/>
      <c r="F81" s="139" t="s">
        <v>130</v>
      </c>
      <c r="G81" s="139"/>
      <c r="H81" s="22"/>
      <c r="I81" s="58"/>
      <c r="J81" s="95" t="str">
        <f>J64</f>
        <v>DECRETO 81 - SORVEGLIANZA SANITARIA</v>
      </c>
      <c r="K81" s="93">
        <f>COUNTIF(C$82:H$91,J81)+K64</f>
        <v>6</v>
      </c>
      <c r="L81" s="94">
        <f>L64</f>
        <v>16</v>
      </c>
      <c r="M81" s="78"/>
      <c r="N81" s="95" t="str">
        <f>N64</f>
        <v>SOCIOLOGIA GEN Dott.MARINI</v>
      </c>
      <c r="O81" s="93">
        <f>COUNTIF(C$82:H$91,N81)+O64</f>
        <v>12</v>
      </c>
      <c r="P81" s="96">
        <f>P64</f>
        <v>20</v>
      </c>
      <c r="Q81" s="69" t="str">
        <f>IF(O81=P81,"FINITO"," ")</f>
        <v xml:space="preserve"> </v>
      </c>
    </row>
    <row r="82" spans="1:17" ht="69" customHeight="1">
      <c r="A82" s="71" t="s">
        <v>10</v>
      </c>
      <c r="B82" s="71"/>
      <c r="C82" s="73" t="s">
        <v>24</v>
      </c>
      <c r="D82" s="73" t="s">
        <v>31</v>
      </c>
      <c r="E82" s="73" t="s">
        <v>28</v>
      </c>
      <c r="F82" s="74" t="s">
        <v>25</v>
      </c>
      <c r="G82" s="66" t="s">
        <v>26</v>
      </c>
      <c r="H82" s="66" t="s">
        <v>35</v>
      </c>
      <c r="I82" s="58"/>
      <c r="J82" s="95" t="str">
        <f t="shared" ref="J82:J94" si="19">J65</f>
        <v>GENETICA Prof.ssa BONGIORNO</v>
      </c>
      <c r="K82" s="93">
        <f t="shared" ref="K82:K94" si="20">COUNTIF(C$82:H$91,J82)+K65</f>
        <v>8</v>
      </c>
      <c r="L82" s="94">
        <f t="shared" ref="L82:L94" si="21">L65</f>
        <v>20</v>
      </c>
      <c r="M82" s="78"/>
      <c r="N82" s="95" t="str">
        <f t="shared" ref="N82:N94" si="22">N65</f>
        <v>PSICOLOGIA GEN Dott. BUONO</v>
      </c>
      <c r="O82" s="93">
        <f t="shared" ref="O82:O94" si="23">COUNTIF(C$82:H$91,N82)+O65</f>
        <v>13</v>
      </c>
      <c r="P82" s="96">
        <f t="shared" ref="P82:P94" si="24">P65</f>
        <v>25</v>
      </c>
      <c r="Q82" s="69" t="str">
        <f t="shared" ref="Q82:Q94" si="25">IF(O82=P82,"FINITO"," ")</f>
        <v xml:space="preserve"> </v>
      </c>
    </row>
    <row r="83" spans="1:17" ht="69" customHeight="1">
      <c r="A83" s="71" t="s">
        <v>12</v>
      </c>
      <c r="B83" s="71"/>
      <c r="C83" s="73" t="s">
        <v>24</v>
      </c>
      <c r="D83" s="73" t="s">
        <v>31</v>
      </c>
      <c r="E83" s="73" t="s">
        <v>28</v>
      </c>
      <c r="F83" s="74" t="s">
        <v>25</v>
      </c>
      <c r="G83" s="66" t="s">
        <v>26</v>
      </c>
      <c r="H83" s="66" t="s">
        <v>35</v>
      </c>
      <c r="I83" s="58"/>
      <c r="J83" s="95" t="str">
        <f t="shared" si="19"/>
        <v>BIOCHIMICA Prof.ssa BONGIORNO</v>
      </c>
      <c r="K83" s="93">
        <f t="shared" si="20"/>
        <v>8</v>
      </c>
      <c r="L83" s="94">
        <f t="shared" si="21"/>
        <v>20</v>
      </c>
      <c r="M83" s="78"/>
      <c r="N83" s="95" t="str">
        <f t="shared" si="22"/>
        <v>INFERMIERISTICA GEN Dott.ssa Mallia</v>
      </c>
      <c r="O83" s="93">
        <f t="shared" si="23"/>
        <v>12</v>
      </c>
      <c r="P83" s="96">
        <f t="shared" si="24"/>
        <v>25</v>
      </c>
      <c r="Q83" s="69" t="str">
        <f t="shared" si="25"/>
        <v xml:space="preserve"> </v>
      </c>
    </row>
    <row r="84" spans="1:17" ht="69" customHeight="1">
      <c r="A84" s="71" t="s">
        <v>13</v>
      </c>
      <c r="B84" s="71"/>
      <c r="C84" s="73" t="s">
        <v>24</v>
      </c>
      <c r="D84" s="73" t="s">
        <v>31</v>
      </c>
      <c r="E84" s="73" t="s">
        <v>28</v>
      </c>
      <c r="F84" s="74" t="s">
        <v>25</v>
      </c>
      <c r="G84" s="66" t="s">
        <v>26</v>
      </c>
      <c r="H84" s="66" t="s">
        <v>35</v>
      </c>
      <c r="I84" s="58"/>
      <c r="J84" s="95" t="str">
        <f t="shared" si="19"/>
        <v>BIOFISICA Prof.ssa NICOLAI</v>
      </c>
      <c r="K84" s="93">
        <f t="shared" si="20"/>
        <v>8</v>
      </c>
      <c r="L84" s="94">
        <f t="shared" si="21"/>
        <v>20</v>
      </c>
      <c r="M84" s="78"/>
      <c r="N84" s="95" t="str">
        <f t="shared" si="22"/>
        <v>INFERMIERISTICA CLIN Dott.BIANCHI C</v>
      </c>
      <c r="O84" s="93">
        <f t="shared" si="23"/>
        <v>6</v>
      </c>
      <c r="P84" s="96">
        <f t="shared" si="24"/>
        <v>30</v>
      </c>
      <c r="Q84" s="69" t="str">
        <f t="shared" si="25"/>
        <v xml:space="preserve"> </v>
      </c>
    </row>
    <row r="85" spans="1:17" ht="69" customHeight="1">
      <c r="A85" s="71" t="s">
        <v>14</v>
      </c>
      <c r="B85" s="71"/>
      <c r="C85" s="73" t="s">
        <v>24</v>
      </c>
      <c r="D85" s="66" t="s">
        <v>36</v>
      </c>
      <c r="E85" s="173" t="s">
        <v>28</v>
      </c>
      <c r="F85" s="72" t="s">
        <v>27</v>
      </c>
      <c r="G85" s="66"/>
      <c r="H85" s="66" t="s">
        <v>127</v>
      </c>
      <c r="I85" s="75"/>
      <c r="J85" s="95" t="str">
        <f t="shared" si="19"/>
        <v>BIOLOGIA APPLICATA Dott.ssa Bellizia</v>
      </c>
      <c r="K85" s="93">
        <f t="shared" si="20"/>
        <v>6</v>
      </c>
      <c r="L85" s="94">
        <f t="shared" si="21"/>
        <v>20</v>
      </c>
      <c r="M85" s="78"/>
      <c r="N85" s="95" t="str">
        <f t="shared" si="22"/>
        <v>ORGANIZZAZIONE PROF Dott.ssa Bianchi L</v>
      </c>
      <c r="O85" s="93">
        <f t="shared" si="23"/>
        <v>9</v>
      </c>
      <c r="P85" s="96">
        <f t="shared" si="24"/>
        <v>30</v>
      </c>
      <c r="Q85" s="69" t="str">
        <f t="shared" si="25"/>
        <v xml:space="preserve"> </v>
      </c>
    </row>
    <row r="86" spans="1:17" ht="69" customHeight="1">
      <c r="A86" s="71" t="s">
        <v>16</v>
      </c>
      <c r="B86" s="71"/>
      <c r="C86" s="66" t="s">
        <v>36</v>
      </c>
      <c r="D86" s="167" t="s">
        <v>36</v>
      </c>
      <c r="E86" s="575" t="s">
        <v>202</v>
      </c>
      <c r="F86" s="199" t="s">
        <v>27</v>
      </c>
      <c r="G86" s="605" t="s">
        <v>224</v>
      </c>
      <c r="H86" s="66" t="s">
        <v>127</v>
      </c>
      <c r="I86" s="75"/>
      <c r="J86" s="95" t="str">
        <f t="shared" si="19"/>
        <v>ANATOMIA UMANA Dott. Mastracchio</v>
      </c>
      <c r="K86" s="93">
        <f t="shared" si="20"/>
        <v>0</v>
      </c>
      <c r="L86" s="94">
        <f t="shared" si="21"/>
        <v>30</v>
      </c>
      <c r="M86" s="78"/>
      <c r="N86" s="95" t="str">
        <f t="shared" si="22"/>
        <v>INGLESE  Dott.ssa</v>
      </c>
      <c r="O86" s="93">
        <f t="shared" si="23"/>
        <v>0</v>
      </c>
      <c r="P86" s="96">
        <f t="shared" si="24"/>
        <v>40</v>
      </c>
      <c r="Q86" s="69" t="str">
        <f t="shared" si="25"/>
        <v xml:space="preserve"> </v>
      </c>
    </row>
    <row r="87" spans="1:17" ht="69" customHeight="1">
      <c r="A87" s="71" t="s">
        <v>17</v>
      </c>
      <c r="B87" s="71"/>
      <c r="C87" s="66" t="s">
        <v>36</v>
      </c>
      <c r="D87" s="167" t="s">
        <v>36</v>
      </c>
      <c r="E87" s="575" t="s">
        <v>202</v>
      </c>
      <c r="F87" s="199" t="s">
        <v>27</v>
      </c>
      <c r="G87" s="180" t="s">
        <v>129</v>
      </c>
      <c r="H87" s="175" t="s">
        <v>127</v>
      </c>
      <c r="I87" s="58"/>
      <c r="J87" s="95" t="str">
        <f t="shared" si="19"/>
        <v>FISIOLOGIA Dott.ssa Frongillo</v>
      </c>
      <c r="K87" s="93">
        <f t="shared" si="20"/>
        <v>0</v>
      </c>
      <c r="L87" s="94">
        <f t="shared" si="21"/>
        <v>20</v>
      </c>
      <c r="M87" s="78"/>
      <c r="N87" s="95" t="str">
        <f t="shared" si="22"/>
        <v>SEMINARIO VACCINAZIONI-MMC/LAVAGGIO MANI DISINFETTANTI</v>
      </c>
      <c r="O87" s="93">
        <f t="shared" si="23"/>
        <v>3</v>
      </c>
      <c r="P87" s="96">
        <f t="shared" si="24"/>
        <v>12</v>
      </c>
      <c r="Q87" s="69" t="str">
        <f t="shared" si="25"/>
        <v xml:space="preserve"> </v>
      </c>
    </row>
    <row r="88" spans="1:17" ht="69" customHeight="1">
      <c r="A88" s="77"/>
      <c r="B88" s="581"/>
      <c r="C88" s="22" t="s">
        <v>124</v>
      </c>
      <c r="D88" s="22" t="s">
        <v>124</v>
      </c>
      <c r="E88" s="135"/>
      <c r="F88" s="22" t="s">
        <v>210</v>
      </c>
      <c r="G88" s="180" t="s">
        <v>129</v>
      </c>
      <c r="H88" s="145"/>
      <c r="I88" s="178"/>
      <c r="J88" s="95" t="str">
        <f t="shared" si="19"/>
        <v>ISTOLOGIA Dott. MASTRACCHIO</v>
      </c>
      <c r="K88" s="93">
        <f t="shared" si="20"/>
        <v>9</v>
      </c>
      <c r="L88" s="94">
        <f t="shared" si="21"/>
        <v>15</v>
      </c>
      <c r="M88" s="78"/>
      <c r="N88" s="95">
        <f t="shared" si="22"/>
        <v>0</v>
      </c>
      <c r="O88" s="93">
        <f t="shared" si="23"/>
        <v>0</v>
      </c>
      <c r="P88" s="96">
        <f t="shared" si="24"/>
        <v>3</v>
      </c>
      <c r="Q88" s="69" t="str">
        <f t="shared" si="25"/>
        <v xml:space="preserve"> </v>
      </c>
    </row>
    <row r="89" spans="1:17" ht="69" customHeight="1">
      <c r="A89" s="71" t="s">
        <v>18</v>
      </c>
      <c r="B89" s="71"/>
      <c r="C89" s="72" t="s">
        <v>128</v>
      </c>
      <c r="D89" s="66" t="s">
        <v>23</v>
      </c>
      <c r="E89" s="22"/>
      <c r="F89" s="197" t="s">
        <v>22</v>
      </c>
      <c r="G89" s="72" t="s">
        <v>129</v>
      </c>
      <c r="H89" s="145"/>
      <c r="I89" s="178"/>
      <c r="J89" s="95" t="str">
        <f t="shared" si="19"/>
        <v>STORIA DELLA MEDICINA - Dott.ssa Tufi</v>
      </c>
      <c r="K89" s="93">
        <f t="shared" si="20"/>
        <v>5</v>
      </c>
      <c r="L89" s="94">
        <f t="shared" si="21"/>
        <v>15</v>
      </c>
      <c r="M89" s="78"/>
      <c r="N89" s="95">
        <f t="shared" si="22"/>
        <v>0</v>
      </c>
      <c r="O89" s="93">
        <f t="shared" si="23"/>
        <v>0</v>
      </c>
      <c r="P89" s="96">
        <f t="shared" si="24"/>
        <v>0</v>
      </c>
      <c r="Q89" s="69" t="str">
        <f t="shared" si="25"/>
        <v>FINITO</v>
      </c>
    </row>
    <row r="90" spans="1:17" ht="69" customHeight="1">
      <c r="A90" s="71" t="s">
        <v>19</v>
      </c>
      <c r="B90" s="71"/>
      <c r="C90" s="72" t="s">
        <v>128</v>
      </c>
      <c r="D90" s="66" t="s">
        <v>23</v>
      </c>
      <c r="E90" s="22"/>
      <c r="F90" s="197" t="s">
        <v>22</v>
      </c>
      <c r="G90" s="145"/>
      <c r="H90" s="145"/>
      <c r="I90" s="178"/>
      <c r="J90" s="95" t="str">
        <f t="shared" si="19"/>
        <v>DEMOETNO ANTROPOLOGIA Dott DI MAURO</v>
      </c>
      <c r="K90" s="93">
        <f t="shared" si="20"/>
        <v>6</v>
      </c>
      <c r="L90" s="94">
        <f t="shared" si="21"/>
        <v>20</v>
      </c>
      <c r="M90" s="78"/>
      <c r="N90" s="95">
        <f t="shared" si="22"/>
        <v>0</v>
      </c>
      <c r="O90" s="93">
        <f t="shared" si="23"/>
        <v>0</v>
      </c>
      <c r="P90" s="96">
        <f t="shared" si="24"/>
        <v>0</v>
      </c>
      <c r="Q90" s="69" t="str">
        <f t="shared" si="25"/>
        <v>FINITO</v>
      </c>
    </row>
    <row r="91" spans="1:17" ht="69" customHeight="1">
      <c r="A91" s="71" t="s">
        <v>20</v>
      </c>
      <c r="B91" s="71"/>
      <c r="C91" s="72" t="s">
        <v>128</v>
      </c>
      <c r="D91" s="66" t="s">
        <v>23</v>
      </c>
      <c r="E91" s="22"/>
      <c r="F91" s="197" t="s">
        <v>22</v>
      </c>
      <c r="G91" s="145"/>
      <c r="H91" s="145"/>
      <c r="I91" s="58"/>
      <c r="J91" s="95" t="str">
        <f t="shared" si="19"/>
        <v>PEDAGOGIA dott.ssa Orlacchio</v>
      </c>
      <c r="K91" s="93">
        <f t="shared" si="20"/>
        <v>9</v>
      </c>
      <c r="L91" s="94">
        <f t="shared" si="21"/>
        <v>20</v>
      </c>
      <c r="M91" s="78"/>
      <c r="N91" s="95">
        <f t="shared" si="22"/>
        <v>0</v>
      </c>
      <c r="O91" s="93">
        <f t="shared" si="23"/>
        <v>0</v>
      </c>
      <c r="P91" s="96">
        <f t="shared" si="24"/>
        <v>0</v>
      </c>
      <c r="Q91" s="69" t="str">
        <f t="shared" si="25"/>
        <v>FINITO</v>
      </c>
    </row>
    <row r="92" spans="1:17" ht="69" customHeight="1">
      <c r="A92" s="87"/>
      <c r="B92" s="584"/>
      <c r="C92" s="160"/>
      <c r="D92" s="22"/>
      <c r="E92" s="22"/>
      <c r="F92" s="22" t="s">
        <v>211</v>
      </c>
      <c r="G92" s="22"/>
      <c r="H92" s="145"/>
      <c r="I92" s="58"/>
      <c r="J92" s="95" t="str">
        <f t="shared" si="19"/>
        <v>DIAGNOSTICA IMMAGINI Dott.TANGA</v>
      </c>
      <c r="K92" s="93">
        <f t="shared" si="20"/>
        <v>6</v>
      </c>
      <c r="L92" s="94">
        <f t="shared" si="21"/>
        <v>15</v>
      </c>
      <c r="M92" s="78"/>
      <c r="N92" s="95">
        <f t="shared" si="22"/>
        <v>0</v>
      </c>
      <c r="O92" s="93">
        <f t="shared" si="23"/>
        <v>0</v>
      </c>
      <c r="P92" s="96">
        <f t="shared" si="24"/>
        <v>0</v>
      </c>
      <c r="Q92" s="69" t="str">
        <f t="shared" si="25"/>
        <v>FINITO</v>
      </c>
    </row>
    <row r="93" spans="1:17" ht="69" customHeight="1">
      <c r="A93" s="90"/>
      <c r="B93" s="585"/>
      <c r="C93" s="160"/>
      <c r="D93" s="22"/>
      <c r="E93" s="22"/>
      <c r="F93" s="22"/>
      <c r="G93" s="22"/>
      <c r="H93" s="145"/>
      <c r="I93" s="58"/>
      <c r="J93" s="95" t="str">
        <f t="shared" si="19"/>
        <v>IGIENE GEN APPL Dott CORSI</v>
      </c>
      <c r="K93" s="93">
        <f t="shared" si="20"/>
        <v>0</v>
      </c>
      <c r="L93" s="94">
        <f t="shared" si="21"/>
        <v>15</v>
      </c>
      <c r="M93" s="78"/>
      <c r="N93" s="95">
        <f t="shared" si="22"/>
        <v>0</v>
      </c>
      <c r="O93" s="93">
        <f t="shared" si="23"/>
        <v>0</v>
      </c>
      <c r="P93" s="96">
        <f t="shared" si="24"/>
        <v>0</v>
      </c>
      <c r="Q93" s="69" t="str">
        <f t="shared" si="25"/>
        <v>FINITO</v>
      </c>
    </row>
    <row r="94" spans="1:17" ht="69" customHeight="1">
      <c r="A94" s="40"/>
      <c r="B94" s="586"/>
      <c r="C94" s="160"/>
      <c r="D94" s="22"/>
      <c r="E94" s="22"/>
      <c r="F94" s="22"/>
      <c r="G94" s="22"/>
      <c r="H94" s="22"/>
      <c r="I94" s="58"/>
      <c r="J94" s="95">
        <f t="shared" si="19"/>
        <v>0</v>
      </c>
      <c r="K94" s="93">
        <f t="shared" si="20"/>
        <v>0</v>
      </c>
      <c r="L94" s="94">
        <f t="shared" si="21"/>
        <v>0</v>
      </c>
      <c r="M94" s="78"/>
      <c r="N94" s="95">
        <f t="shared" si="22"/>
        <v>0</v>
      </c>
      <c r="O94" s="93">
        <f t="shared" si="23"/>
        <v>0</v>
      </c>
      <c r="P94" s="96">
        <f t="shared" si="24"/>
        <v>0</v>
      </c>
      <c r="Q94" s="69" t="str">
        <f t="shared" si="25"/>
        <v>FINITO</v>
      </c>
    </row>
    <row r="95" spans="1:17" ht="69" customHeight="1">
      <c r="A95" s="51"/>
      <c r="B95" s="579"/>
      <c r="C95" s="7" t="s">
        <v>1</v>
      </c>
      <c r="D95" s="7" t="s">
        <v>2</v>
      </c>
      <c r="E95" s="7" t="s">
        <v>3</v>
      </c>
      <c r="F95" s="7" t="s">
        <v>4</v>
      </c>
      <c r="G95" s="7" t="s">
        <v>5</v>
      </c>
      <c r="H95" s="7" t="s">
        <v>6</v>
      </c>
      <c r="I95" s="58"/>
      <c r="J95" s="92"/>
      <c r="K95" s="60"/>
      <c r="L95" s="92"/>
      <c r="M95" s="59"/>
      <c r="N95" s="99"/>
      <c r="O95" s="55"/>
      <c r="P95" s="56"/>
      <c r="Q95" s="57"/>
    </row>
    <row r="96" spans="1:17" ht="69" customHeight="1">
      <c r="A96" s="22"/>
      <c r="B96" s="22"/>
      <c r="C96" s="16">
        <v>44522</v>
      </c>
      <c r="D96" s="16">
        <v>44523</v>
      </c>
      <c r="E96" s="16">
        <v>44524</v>
      </c>
      <c r="F96" s="16">
        <v>44525</v>
      </c>
      <c r="G96" s="16">
        <v>44526</v>
      </c>
      <c r="H96" s="16">
        <v>44527</v>
      </c>
      <c r="I96" s="58"/>
      <c r="J96" s="92"/>
      <c r="K96" s="60"/>
      <c r="L96" s="92"/>
      <c r="M96" s="59"/>
      <c r="N96" s="61"/>
      <c r="O96" s="62"/>
      <c r="P96" s="63"/>
      <c r="Q96" s="64"/>
    </row>
    <row r="97" spans="1:17" ht="69" customHeight="1">
      <c r="A97" s="151"/>
      <c r="B97" s="151"/>
      <c r="C97" s="22" t="s">
        <v>124</v>
      </c>
      <c r="D97" s="22" t="s">
        <v>124</v>
      </c>
      <c r="E97" s="22" t="s">
        <v>124</v>
      </c>
      <c r="F97" s="22" t="s">
        <v>124</v>
      </c>
      <c r="G97" s="22" t="s">
        <v>124</v>
      </c>
      <c r="H97" s="22" t="s">
        <v>124</v>
      </c>
      <c r="I97" s="58"/>
      <c r="J97" s="92"/>
      <c r="K97" s="60"/>
      <c r="L97" s="92"/>
      <c r="M97" s="59"/>
      <c r="N97" s="61"/>
      <c r="O97" s="62"/>
      <c r="P97" s="62"/>
      <c r="Q97" s="62"/>
    </row>
    <row r="98" spans="1:17" ht="69" customHeight="1">
      <c r="A98" s="65" t="s">
        <v>21</v>
      </c>
      <c r="B98" s="65"/>
      <c r="C98" s="139"/>
      <c r="D98" s="139"/>
      <c r="E98" s="139"/>
      <c r="F98" s="139" t="s">
        <v>130</v>
      </c>
      <c r="G98" s="139"/>
      <c r="H98" s="22"/>
      <c r="I98" s="58"/>
      <c r="J98" s="95" t="str">
        <f>J81</f>
        <v>DECRETO 81 - SORVEGLIANZA SANITARIA</v>
      </c>
      <c r="K98" s="93">
        <f>COUNTIF(C$99:H$108,J98)+K81</f>
        <v>9</v>
      </c>
      <c r="L98" s="94">
        <f>L81</f>
        <v>16</v>
      </c>
      <c r="M98" s="69" t="str">
        <f>IF(K98=L98,"FINITO"," ")</f>
        <v xml:space="preserve"> </v>
      </c>
      <c r="N98" s="95" t="str">
        <f>N81</f>
        <v>SOCIOLOGIA GEN Dott.MARINI</v>
      </c>
      <c r="O98" s="93">
        <f>COUNTIF(C$99:H$108,N98)+O81</f>
        <v>15</v>
      </c>
      <c r="P98" s="96">
        <f>P81</f>
        <v>20</v>
      </c>
      <c r="Q98" s="69" t="str">
        <f>IF(O98=P98,"FINITO"," ")</f>
        <v xml:space="preserve"> </v>
      </c>
    </row>
    <row r="99" spans="1:17" ht="69" customHeight="1">
      <c r="A99" s="71" t="s">
        <v>10</v>
      </c>
      <c r="B99" s="71"/>
      <c r="C99" s="73" t="s">
        <v>24</v>
      </c>
      <c r="D99" s="73" t="s">
        <v>31</v>
      </c>
      <c r="E99" s="66" t="s">
        <v>92</v>
      </c>
      <c r="F99" s="74" t="s">
        <v>25</v>
      </c>
      <c r="G99" s="73" t="s">
        <v>29</v>
      </c>
      <c r="H99" s="66" t="s">
        <v>127</v>
      </c>
      <c r="I99" s="58"/>
      <c r="J99" s="95" t="str">
        <f t="shared" ref="J99:J111" si="26">J82</f>
        <v>GENETICA Prof.ssa BONGIORNO</v>
      </c>
      <c r="K99" s="93">
        <f t="shared" ref="K99:K111" si="27">COUNTIF(C$99:H$108,J99)+K82</f>
        <v>11</v>
      </c>
      <c r="L99" s="94">
        <f t="shared" ref="L99:L111" si="28">L82</f>
        <v>20</v>
      </c>
      <c r="M99" s="69" t="str">
        <f t="shared" ref="M99:M111" si="29">IF(K99=L99,"FINITO"," ")</f>
        <v xml:space="preserve"> </v>
      </c>
      <c r="N99" s="95" t="str">
        <f t="shared" ref="N99:N111" si="30">N82</f>
        <v>PSICOLOGIA GEN Dott. BUONO</v>
      </c>
      <c r="O99" s="93">
        <f t="shared" ref="O99:O111" si="31">COUNTIF(C$99:H$108,N99)+O82</f>
        <v>13</v>
      </c>
      <c r="P99" s="96">
        <f t="shared" ref="P99:P111" si="32">P82</f>
        <v>25</v>
      </c>
      <c r="Q99" s="69" t="str">
        <f t="shared" ref="Q99:Q111" si="33">IF(O99=P99,"FINITO"," ")</f>
        <v xml:space="preserve"> </v>
      </c>
    </row>
    <row r="100" spans="1:17" ht="69" customHeight="1">
      <c r="A100" s="71" t="s">
        <v>12</v>
      </c>
      <c r="B100" s="71"/>
      <c r="C100" s="73" t="s">
        <v>24</v>
      </c>
      <c r="D100" s="73" t="s">
        <v>31</v>
      </c>
      <c r="E100" s="66" t="s">
        <v>92</v>
      </c>
      <c r="F100" s="74" t="s">
        <v>32</v>
      </c>
      <c r="G100" s="73" t="s">
        <v>29</v>
      </c>
      <c r="H100" s="66" t="s">
        <v>127</v>
      </c>
      <c r="I100" s="58"/>
      <c r="J100" s="95" t="str">
        <f t="shared" si="26"/>
        <v>BIOCHIMICA Prof.ssa BONGIORNO</v>
      </c>
      <c r="K100" s="93">
        <f t="shared" si="27"/>
        <v>8</v>
      </c>
      <c r="L100" s="94">
        <f t="shared" si="28"/>
        <v>20</v>
      </c>
      <c r="M100" s="69" t="str">
        <f t="shared" si="29"/>
        <v xml:space="preserve"> </v>
      </c>
      <c r="N100" s="95" t="str">
        <f t="shared" si="30"/>
        <v>INFERMIERISTICA GEN Dott.ssa Mallia</v>
      </c>
      <c r="O100" s="93">
        <f t="shared" si="31"/>
        <v>14</v>
      </c>
      <c r="P100" s="96">
        <f t="shared" si="32"/>
        <v>25</v>
      </c>
      <c r="Q100" s="69" t="str">
        <f t="shared" si="33"/>
        <v xml:space="preserve"> </v>
      </c>
    </row>
    <row r="101" spans="1:17" ht="69" customHeight="1">
      <c r="A101" s="71" t="s">
        <v>13</v>
      </c>
      <c r="B101" s="71"/>
      <c r="C101" s="73" t="s">
        <v>24</v>
      </c>
      <c r="D101" s="73" t="s">
        <v>31</v>
      </c>
      <c r="E101" s="66" t="s">
        <v>92</v>
      </c>
      <c r="F101" s="168" t="s">
        <v>32</v>
      </c>
      <c r="G101" s="73" t="s">
        <v>29</v>
      </c>
      <c r="H101" s="66" t="s">
        <v>127</v>
      </c>
      <c r="I101" s="58"/>
      <c r="J101" s="95" t="str">
        <f t="shared" si="26"/>
        <v>BIOFISICA Prof.ssa NICOLAI</v>
      </c>
      <c r="K101" s="93">
        <f t="shared" si="27"/>
        <v>12</v>
      </c>
      <c r="L101" s="94">
        <f t="shared" si="28"/>
        <v>20</v>
      </c>
      <c r="M101" s="69" t="str">
        <f t="shared" si="29"/>
        <v xml:space="preserve"> </v>
      </c>
      <c r="N101" s="95" t="str">
        <f t="shared" si="30"/>
        <v>INFERMIERISTICA CLIN Dott.BIANCHI C</v>
      </c>
      <c r="O101" s="93">
        <f t="shared" si="31"/>
        <v>12</v>
      </c>
      <c r="P101" s="96">
        <f t="shared" si="32"/>
        <v>30</v>
      </c>
      <c r="Q101" s="69" t="str">
        <f t="shared" si="33"/>
        <v xml:space="preserve"> </v>
      </c>
    </row>
    <row r="102" spans="1:17" ht="69" customHeight="1">
      <c r="A102" s="71" t="s">
        <v>14</v>
      </c>
      <c r="B102" s="71"/>
      <c r="C102" s="74" t="s">
        <v>33</v>
      </c>
      <c r="D102" s="66" t="s">
        <v>36</v>
      </c>
      <c r="E102" s="188" t="s">
        <v>33</v>
      </c>
      <c r="F102" s="604" t="s">
        <v>227</v>
      </c>
      <c r="G102" s="172" t="s">
        <v>29</v>
      </c>
      <c r="H102" s="74" t="s">
        <v>33</v>
      </c>
      <c r="I102" s="58"/>
      <c r="J102" s="95" t="str">
        <f t="shared" si="26"/>
        <v>BIOLOGIA APPLICATA Dott.ssa Bellizia</v>
      </c>
      <c r="K102" s="93">
        <f t="shared" si="27"/>
        <v>9</v>
      </c>
      <c r="L102" s="94">
        <f t="shared" si="28"/>
        <v>20</v>
      </c>
      <c r="M102" s="69" t="str">
        <f t="shared" si="29"/>
        <v xml:space="preserve"> </v>
      </c>
      <c r="N102" s="95" t="str">
        <f t="shared" si="30"/>
        <v>ORGANIZZAZIONE PROF Dott.ssa Bianchi L</v>
      </c>
      <c r="O102" s="93">
        <f t="shared" si="31"/>
        <v>9</v>
      </c>
      <c r="P102" s="96">
        <f t="shared" si="32"/>
        <v>30</v>
      </c>
      <c r="Q102" s="69" t="str">
        <f t="shared" si="33"/>
        <v xml:space="preserve"> </v>
      </c>
    </row>
    <row r="103" spans="1:17" ht="69" customHeight="1">
      <c r="A103" s="71" t="s">
        <v>16</v>
      </c>
      <c r="B103" s="71"/>
      <c r="C103" s="74" t="s">
        <v>223</v>
      </c>
      <c r="D103" s="66" t="s">
        <v>36</v>
      </c>
      <c r="E103" s="74" t="s">
        <v>33</v>
      </c>
      <c r="F103" s="604" t="s">
        <v>227</v>
      </c>
      <c r="G103" s="614" t="s">
        <v>27</v>
      </c>
      <c r="H103" s="74" t="s">
        <v>33</v>
      </c>
      <c r="I103" s="100"/>
      <c r="J103" s="95" t="str">
        <f t="shared" si="26"/>
        <v>ANATOMIA UMANA Dott. Mastracchio</v>
      </c>
      <c r="K103" s="93">
        <f t="shared" si="27"/>
        <v>2</v>
      </c>
      <c r="L103" s="94">
        <f t="shared" si="28"/>
        <v>30</v>
      </c>
      <c r="M103" s="69" t="str">
        <f t="shared" si="29"/>
        <v xml:space="preserve"> </v>
      </c>
      <c r="N103" s="95" t="str">
        <f t="shared" si="30"/>
        <v>INGLESE  Dott.ssa</v>
      </c>
      <c r="O103" s="93">
        <f t="shared" si="31"/>
        <v>0</v>
      </c>
      <c r="P103" s="96">
        <f t="shared" si="32"/>
        <v>40</v>
      </c>
      <c r="Q103" s="69" t="str">
        <f t="shared" si="33"/>
        <v xml:space="preserve"> </v>
      </c>
    </row>
    <row r="104" spans="1:17" ht="69" customHeight="1">
      <c r="A104" s="71" t="s">
        <v>17</v>
      </c>
      <c r="B104" s="71"/>
      <c r="C104" s="545" t="s">
        <v>222</v>
      </c>
      <c r="D104" s="66" t="s">
        <v>36</v>
      </c>
      <c r="E104" s="74" t="s">
        <v>33</v>
      </c>
      <c r="F104" s="604" t="s">
        <v>227</v>
      </c>
      <c r="G104" s="614" t="s">
        <v>27</v>
      </c>
      <c r="H104" s="74" t="s">
        <v>33</v>
      </c>
      <c r="I104" s="75"/>
      <c r="J104" s="95" t="str">
        <f t="shared" si="26"/>
        <v>FISIOLOGIA Dott.ssa Frongillo</v>
      </c>
      <c r="K104" s="93">
        <f t="shared" si="27"/>
        <v>7</v>
      </c>
      <c r="L104" s="94">
        <f t="shared" si="28"/>
        <v>20</v>
      </c>
      <c r="M104" s="69" t="str">
        <f t="shared" si="29"/>
        <v xml:space="preserve"> </v>
      </c>
      <c r="N104" s="95" t="str">
        <f t="shared" si="30"/>
        <v>SEMINARIO VACCINAZIONI-MMC/LAVAGGIO MANI DISINFETTANTI</v>
      </c>
      <c r="O104" s="93">
        <f t="shared" si="31"/>
        <v>3</v>
      </c>
      <c r="P104" s="96">
        <f t="shared" si="32"/>
        <v>12</v>
      </c>
      <c r="Q104" s="69" t="str">
        <f t="shared" si="33"/>
        <v xml:space="preserve"> </v>
      </c>
    </row>
    <row r="105" spans="1:17" ht="69" customHeight="1">
      <c r="A105" s="77"/>
      <c r="B105" s="581"/>
      <c r="C105" s="22" t="s">
        <v>124</v>
      </c>
      <c r="D105" s="22" t="s">
        <v>124</v>
      </c>
      <c r="E105" s="22"/>
      <c r="F105" s="22" t="s">
        <v>124</v>
      </c>
      <c r="G105" s="158" t="s">
        <v>124</v>
      </c>
      <c r="H105" s="98"/>
      <c r="I105" s="58"/>
      <c r="J105" s="95" t="str">
        <f t="shared" si="26"/>
        <v>ISTOLOGIA Dott. MASTRACCHIO</v>
      </c>
      <c r="K105" s="93">
        <f>COUNTIF(C$99:H$108,J105)+K88+2</f>
        <v>12</v>
      </c>
      <c r="L105" s="94">
        <f t="shared" si="28"/>
        <v>15</v>
      </c>
      <c r="M105" s="69" t="str">
        <f t="shared" si="29"/>
        <v xml:space="preserve"> </v>
      </c>
      <c r="N105" s="95">
        <f t="shared" si="30"/>
        <v>0</v>
      </c>
      <c r="O105" s="93">
        <f t="shared" si="31"/>
        <v>0</v>
      </c>
      <c r="P105" s="96">
        <f t="shared" si="32"/>
        <v>3</v>
      </c>
      <c r="Q105" s="69" t="str">
        <f t="shared" si="33"/>
        <v xml:space="preserve"> </v>
      </c>
    </row>
    <row r="106" spans="1:17" ht="69" customHeight="1">
      <c r="A106" s="71" t="s">
        <v>18</v>
      </c>
      <c r="B106" s="71"/>
      <c r="C106" s="72" t="s">
        <v>128</v>
      </c>
      <c r="D106" s="66" t="s">
        <v>23</v>
      </c>
      <c r="E106" s="22"/>
      <c r="F106" s="574" t="s">
        <v>22</v>
      </c>
      <c r="G106" s="180" t="s">
        <v>128</v>
      </c>
      <c r="H106" s="619" t="s">
        <v>180</v>
      </c>
      <c r="I106" s="58"/>
      <c r="J106" s="95" t="str">
        <f t="shared" si="26"/>
        <v>STORIA DELLA MEDICINA - Dott.ssa Tufi</v>
      </c>
      <c r="K106" s="93">
        <f t="shared" si="27"/>
        <v>8</v>
      </c>
      <c r="L106" s="94">
        <f t="shared" si="28"/>
        <v>15</v>
      </c>
      <c r="M106" s="69" t="str">
        <f t="shared" si="29"/>
        <v xml:space="preserve"> </v>
      </c>
      <c r="N106" s="95">
        <f t="shared" si="30"/>
        <v>0</v>
      </c>
      <c r="O106" s="93">
        <f t="shared" si="31"/>
        <v>0</v>
      </c>
      <c r="P106" s="96">
        <f t="shared" si="32"/>
        <v>0</v>
      </c>
      <c r="Q106" s="69" t="str">
        <f t="shared" si="33"/>
        <v>FINITO</v>
      </c>
    </row>
    <row r="107" spans="1:17" ht="69" customHeight="1">
      <c r="A107" s="71" t="s">
        <v>19</v>
      </c>
      <c r="B107" s="71"/>
      <c r="C107" s="72" t="s">
        <v>128</v>
      </c>
      <c r="D107" s="66" t="s">
        <v>23</v>
      </c>
      <c r="E107" s="22"/>
      <c r="F107" s="574" t="s">
        <v>22</v>
      </c>
      <c r="G107" s="180" t="s">
        <v>128</v>
      </c>
      <c r="H107" s="581"/>
      <c r="I107" s="58"/>
      <c r="J107" s="95" t="str">
        <f t="shared" si="26"/>
        <v>DEMOETNO ANTROPOLOGIA Dott DI MAURO</v>
      </c>
      <c r="K107" s="93">
        <f t="shared" si="27"/>
        <v>9</v>
      </c>
      <c r="L107" s="94">
        <f t="shared" si="28"/>
        <v>20</v>
      </c>
      <c r="M107" s="69" t="str">
        <f t="shared" si="29"/>
        <v xml:space="preserve"> </v>
      </c>
      <c r="N107" s="95">
        <f t="shared" si="30"/>
        <v>0</v>
      </c>
      <c r="O107" s="93">
        <f t="shared" si="31"/>
        <v>0</v>
      </c>
      <c r="P107" s="96">
        <f t="shared" si="32"/>
        <v>0</v>
      </c>
      <c r="Q107" s="69" t="str">
        <f t="shared" si="33"/>
        <v>FINITO</v>
      </c>
    </row>
    <row r="108" spans="1:17" ht="69" customHeight="1">
      <c r="A108" s="71" t="s">
        <v>20</v>
      </c>
      <c r="B108" s="71"/>
      <c r="C108" s="72" t="s">
        <v>128</v>
      </c>
      <c r="D108" s="66" t="s">
        <v>23</v>
      </c>
      <c r="E108" s="22"/>
      <c r="F108" s="574" t="s">
        <v>22</v>
      </c>
      <c r="G108" s="180" t="s">
        <v>128</v>
      </c>
      <c r="H108" s="581"/>
      <c r="I108" s="58"/>
      <c r="J108" s="95" t="str">
        <f t="shared" si="26"/>
        <v>PEDAGOGIA dott.ssa Orlacchio</v>
      </c>
      <c r="K108" s="93">
        <f t="shared" si="27"/>
        <v>9</v>
      </c>
      <c r="L108" s="94">
        <f t="shared" si="28"/>
        <v>20</v>
      </c>
      <c r="M108" s="69" t="str">
        <f t="shared" si="29"/>
        <v xml:space="preserve"> </v>
      </c>
      <c r="N108" s="95">
        <f t="shared" si="30"/>
        <v>0</v>
      </c>
      <c r="O108" s="93">
        <f t="shared" si="31"/>
        <v>0</v>
      </c>
      <c r="P108" s="96">
        <f t="shared" si="32"/>
        <v>0</v>
      </c>
      <c r="Q108" s="69" t="str">
        <f t="shared" si="33"/>
        <v>FINITO</v>
      </c>
    </row>
    <row r="109" spans="1:17" ht="69" customHeight="1">
      <c r="A109" s="87"/>
      <c r="B109" s="146"/>
      <c r="C109" s="550" t="s">
        <v>179</v>
      </c>
      <c r="D109" s="40"/>
      <c r="E109" s="22"/>
      <c r="F109" s="613"/>
      <c r="G109" s="613"/>
      <c r="H109" s="581"/>
      <c r="I109" s="58"/>
      <c r="J109" s="95" t="str">
        <f t="shared" si="26"/>
        <v>DIAGNOSTICA IMMAGINI Dott.TANGA</v>
      </c>
      <c r="K109" s="93">
        <f t="shared" si="27"/>
        <v>9</v>
      </c>
      <c r="L109" s="94">
        <f t="shared" si="28"/>
        <v>15</v>
      </c>
      <c r="M109" s="69" t="str">
        <f t="shared" si="29"/>
        <v xml:space="preserve"> </v>
      </c>
      <c r="N109" s="95">
        <f t="shared" si="30"/>
        <v>0</v>
      </c>
      <c r="O109" s="93">
        <f t="shared" si="31"/>
        <v>0</v>
      </c>
      <c r="P109" s="96">
        <f t="shared" si="32"/>
        <v>0</v>
      </c>
      <c r="Q109" s="69" t="str">
        <f t="shared" si="33"/>
        <v>FINITO</v>
      </c>
    </row>
    <row r="110" spans="1:17" ht="69" customHeight="1">
      <c r="A110" s="90"/>
      <c r="B110" s="580"/>
      <c r="D110" s="40"/>
      <c r="E110" s="22"/>
      <c r="F110" s="613"/>
      <c r="G110" s="613"/>
      <c r="H110" s="581"/>
      <c r="I110" s="58"/>
      <c r="J110" s="95" t="str">
        <f t="shared" si="26"/>
        <v>IGIENE GEN APPL Dott CORSI</v>
      </c>
      <c r="K110" s="93">
        <f t="shared" si="27"/>
        <v>0</v>
      </c>
      <c r="L110" s="94">
        <f t="shared" si="28"/>
        <v>15</v>
      </c>
      <c r="M110" s="69" t="str">
        <f t="shared" si="29"/>
        <v xml:space="preserve"> </v>
      </c>
      <c r="N110" s="95">
        <f t="shared" si="30"/>
        <v>0</v>
      </c>
      <c r="O110" s="93">
        <f t="shared" si="31"/>
        <v>0</v>
      </c>
      <c r="P110" s="96">
        <f t="shared" si="32"/>
        <v>0</v>
      </c>
      <c r="Q110" s="69" t="str">
        <f t="shared" si="33"/>
        <v>FINITO</v>
      </c>
    </row>
    <row r="111" spans="1:17" ht="69" customHeight="1">
      <c r="A111" s="40"/>
      <c r="B111" s="40"/>
      <c r="C111" s="40"/>
      <c r="D111" s="40"/>
      <c r="E111" s="22"/>
      <c r="F111" s="613"/>
      <c r="G111" s="613"/>
      <c r="H111" s="581"/>
      <c r="I111" s="58"/>
      <c r="J111" s="95">
        <f t="shared" si="26"/>
        <v>0</v>
      </c>
      <c r="K111" s="93">
        <f t="shared" si="27"/>
        <v>0</v>
      </c>
      <c r="L111" s="94">
        <f t="shared" si="28"/>
        <v>0</v>
      </c>
      <c r="M111" s="69" t="str">
        <f t="shared" si="29"/>
        <v>FINITO</v>
      </c>
      <c r="N111" s="95">
        <f t="shared" si="30"/>
        <v>0</v>
      </c>
      <c r="O111" s="93">
        <f t="shared" si="31"/>
        <v>0</v>
      </c>
      <c r="P111" s="96">
        <f t="shared" si="32"/>
        <v>0</v>
      </c>
      <c r="Q111" s="69" t="str">
        <f t="shared" si="33"/>
        <v>FINITO</v>
      </c>
    </row>
    <row r="112" spans="1:17" ht="69" customHeight="1">
      <c r="A112" s="51"/>
      <c r="B112" s="579"/>
      <c r="C112" s="7" t="s">
        <v>1</v>
      </c>
      <c r="D112" s="7" t="s">
        <v>2</v>
      </c>
      <c r="E112" s="7" t="s">
        <v>3</v>
      </c>
      <c r="F112" s="7" t="s">
        <v>4</v>
      </c>
      <c r="G112" s="7" t="s">
        <v>5</v>
      </c>
      <c r="H112" s="7" t="s">
        <v>6</v>
      </c>
      <c r="I112" s="58"/>
      <c r="J112" s="92"/>
      <c r="K112" s="60"/>
      <c r="L112" s="92"/>
      <c r="M112" s="59"/>
      <c r="N112" s="99"/>
      <c r="O112" s="55"/>
      <c r="P112" s="56"/>
      <c r="Q112" s="57"/>
    </row>
    <row r="113" spans="1:17" ht="69" customHeight="1">
      <c r="A113" s="22"/>
      <c r="B113" s="22"/>
      <c r="C113" s="16">
        <v>44529</v>
      </c>
      <c r="D113" s="16">
        <v>44530</v>
      </c>
      <c r="E113" s="16">
        <v>44531</v>
      </c>
      <c r="F113" s="16">
        <v>44532</v>
      </c>
      <c r="G113" s="16">
        <v>44533</v>
      </c>
      <c r="H113" s="16">
        <v>44534</v>
      </c>
      <c r="I113" s="58"/>
      <c r="J113" s="92"/>
      <c r="K113" s="60"/>
      <c r="L113" s="92"/>
      <c r="M113" s="59"/>
      <c r="N113" s="61"/>
      <c r="O113" s="62"/>
      <c r="P113" s="63"/>
      <c r="Q113" s="64"/>
    </row>
    <row r="114" spans="1:17" ht="69" customHeight="1">
      <c r="A114" s="151"/>
      <c r="B114" s="151"/>
      <c r="C114" s="22" t="s">
        <v>124</v>
      </c>
      <c r="D114" s="22" t="s">
        <v>124</v>
      </c>
      <c r="E114" s="22" t="s">
        <v>123</v>
      </c>
      <c r="F114" s="22" t="s">
        <v>124</v>
      </c>
      <c r="G114" s="22" t="s">
        <v>123</v>
      </c>
      <c r="H114" s="22" t="s">
        <v>123</v>
      </c>
      <c r="I114" s="58"/>
      <c r="J114" s="92"/>
      <c r="K114" s="60"/>
      <c r="L114" s="92"/>
      <c r="M114" s="59"/>
      <c r="N114" s="61"/>
      <c r="O114" s="62"/>
      <c r="P114" s="62"/>
      <c r="Q114" s="62"/>
    </row>
    <row r="115" spans="1:17" ht="69" customHeight="1">
      <c r="A115" s="65" t="s">
        <v>214</v>
      </c>
      <c r="B115" s="236" t="s">
        <v>154</v>
      </c>
      <c r="C115" s="139"/>
      <c r="D115" s="139"/>
      <c r="E115" s="187"/>
      <c r="F115" s="139" t="s">
        <v>130</v>
      </c>
      <c r="G115" s="139"/>
      <c r="H115" s="22"/>
      <c r="I115" s="58"/>
      <c r="J115" s="95" t="str">
        <f>J98</f>
        <v>DECRETO 81 - SORVEGLIANZA SANITARIA</v>
      </c>
      <c r="K115" s="93">
        <f>COUNTIF(C$116:H$125,J115)+K98</f>
        <v>12</v>
      </c>
      <c r="L115" s="94">
        <f>L98</f>
        <v>16</v>
      </c>
      <c r="M115" s="69" t="str">
        <f t="shared" ref="M115:M128" si="34">IF(K115=L115,"FINITO"," ")</f>
        <v xml:space="preserve"> </v>
      </c>
      <c r="N115" s="95" t="str">
        <f>N98</f>
        <v>SOCIOLOGIA GEN Dott.MARINI</v>
      </c>
      <c r="O115" s="93">
        <f>COUNTIF(C$116:H$125,N115)+O98</f>
        <v>17</v>
      </c>
      <c r="P115" s="96">
        <f>P98</f>
        <v>20</v>
      </c>
      <c r="Q115" s="69" t="str">
        <f>IF(O115=P115,"FINITO"," ")</f>
        <v xml:space="preserve"> </v>
      </c>
    </row>
    <row r="116" spans="1:17" ht="69" customHeight="1">
      <c r="A116" s="71" t="s">
        <v>10</v>
      </c>
      <c r="B116" s="239" t="s">
        <v>155</v>
      </c>
      <c r="C116" s="625" t="s">
        <v>36</v>
      </c>
      <c r="D116" s="73" t="s">
        <v>31</v>
      </c>
      <c r="E116" s="188" t="s">
        <v>32</v>
      </c>
      <c r="F116" s="74" t="s">
        <v>32</v>
      </c>
      <c r="G116" s="66" t="s">
        <v>26</v>
      </c>
      <c r="H116" s="66" t="s">
        <v>127</v>
      </c>
      <c r="I116" s="58"/>
      <c r="J116" s="95" t="str">
        <f t="shared" ref="J116:J128" si="35">J99</f>
        <v>GENETICA Prof.ssa BONGIORNO</v>
      </c>
      <c r="K116" s="93">
        <f t="shared" ref="K116:K128" si="36">COUNTIF(C$116:H$125,J116)+K99</f>
        <v>11</v>
      </c>
      <c r="L116" s="94">
        <f t="shared" ref="L116:L128" si="37">L99</f>
        <v>20</v>
      </c>
      <c r="M116" s="69" t="str">
        <f t="shared" si="34"/>
        <v xml:space="preserve"> </v>
      </c>
      <c r="N116" s="95" t="str">
        <f t="shared" ref="N116:N128" si="38">N99</f>
        <v>PSICOLOGIA GEN Dott. BUONO</v>
      </c>
      <c r="O116" s="93">
        <f t="shared" ref="O116:O128" si="39">COUNTIF(C$116:H$125,N116)+O99</f>
        <v>17</v>
      </c>
      <c r="P116" s="96">
        <f t="shared" ref="P116:P128" si="40">P99</f>
        <v>25</v>
      </c>
      <c r="Q116" s="69" t="str">
        <f t="shared" ref="Q116:Q128" si="41">IF(O116=P116,"FINITO"," ")</f>
        <v xml:space="preserve"> </v>
      </c>
    </row>
    <row r="117" spans="1:17" ht="69" customHeight="1">
      <c r="A117" s="71" t="s">
        <v>12</v>
      </c>
      <c r="B117" s="239" t="s">
        <v>157</v>
      </c>
      <c r="C117" s="625" t="s">
        <v>36</v>
      </c>
      <c r="D117" s="73" t="s">
        <v>31</v>
      </c>
      <c r="E117" s="188" t="s">
        <v>32</v>
      </c>
      <c r="F117" s="74" t="s">
        <v>32</v>
      </c>
      <c r="G117" s="66" t="s">
        <v>26</v>
      </c>
      <c r="H117" s="66" t="s">
        <v>127</v>
      </c>
      <c r="I117" s="58"/>
      <c r="J117" s="95" t="str">
        <f t="shared" si="35"/>
        <v>BIOCHIMICA Prof.ssa BONGIORNO</v>
      </c>
      <c r="K117" s="93">
        <f t="shared" si="36"/>
        <v>8</v>
      </c>
      <c r="L117" s="94">
        <f t="shared" si="37"/>
        <v>20</v>
      </c>
      <c r="M117" s="69" t="str">
        <f t="shared" si="34"/>
        <v xml:space="preserve"> </v>
      </c>
      <c r="N117" s="95" t="str">
        <f t="shared" si="38"/>
        <v>INFERMIERISTICA GEN Dott.ssa Mallia</v>
      </c>
      <c r="O117" s="93">
        <f t="shared" si="39"/>
        <v>17</v>
      </c>
      <c r="P117" s="96">
        <f t="shared" si="40"/>
        <v>25</v>
      </c>
      <c r="Q117" s="69" t="str">
        <f t="shared" si="41"/>
        <v xml:space="preserve"> </v>
      </c>
    </row>
    <row r="118" spans="1:17" ht="69" customHeight="1">
      <c r="A118" s="71" t="s">
        <v>13</v>
      </c>
      <c r="B118" s="239" t="s">
        <v>158</v>
      </c>
      <c r="C118" s="625" t="s">
        <v>36</v>
      </c>
      <c r="D118" s="173" t="s">
        <v>31</v>
      </c>
      <c r="E118" s="188" t="s">
        <v>32</v>
      </c>
      <c r="F118" s="168" t="s">
        <v>32</v>
      </c>
      <c r="G118" s="66" t="s">
        <v>26</v>
      </c>
      <c r="H118" s="66" t="s">
        <v>127</v>
      </c>
      <c r="I118" s="58"/>
      <c r="J118" s="95" t="str">
        <f t="shared" si="35"/>
        <v>BIOFISICA Prof.ssa NICOLAI</v>
      </c>
      <c r="K118" s="93">
        <f t="shared" si="36"/>
        <v>12</v>
      </c>
      <c r="L118" s="94">
        <f t="shared" si="37"/>
        <v>20</v>
      </c>
      <c r="M118" s="69" t="str">
        <f t="shared" si="34"/>
        <v xml:space="preserve"> </v>
      </c>
      <c r="N118" s="95" t="str">
        <f t="shared" si="38"/>
        <v>INFERMIERISTICA CLIN Dott.BIANCHI C</v>
      </c>
      <c r="O118" s="93">
        <f t="shared" si="39"/>
        <v>12</v>
      </c>
      <c r="P118" s="96">
        <f t="shared" si="40"/>
        <v>30</v>
      </c>
      <c r="Q118" s="69" t="str">
        <f t="shared" si="41"/>
        <v xml:space="preserve"> </v>
      </c>
    </row>
    <row r="119" spans="1:17" ht="69" customHeight="1">
      <c r="A119" s="71" t="s">
        <v>14</v>
      </c>
      <c r="B119" s="239" t="s">
        <v>159</v>
      </c>
      <c r="C119" s="188" t="s">
        <v>33</v>
      </c>
      <c r="D119" s="614" t="s">
        <v>27</v>
      </c>
      <c r="E119" s="199" t="s">
        <v>129</v>
      </c>
      <c r="F119" s="545" t="s">
        <v>178</v>
      </c>
      <c r="G119" s="174" t="s">
        <v>26</v>
      </c>
      <c r="H119" s="74" t="s">
        <v>33</v>
      </c>
      <c r="I119" s="58"/>
      <c r="J119" s="95" t="str">
        <f t="shared" si="35"/>
        <v>BIOLOGIA APPLICATA Dott.ssa Bellizia</v>
      </c>
      <c r="K119" s="93">
        <f t="shared" si="36"/>
        <v>12</v>
      </c>
      <c r="L119" s="94">
        <f t="shared" si="37"/>
        <v>20</v>
      </c>
      <c r="M119" s="69" t="str">
        <f t="shared" si="34"/>
        <v xml:space="preserve"> </v>
      </c>
      <c r="N119" s="95" t="str">
        <f t="shared" si="38"/>
        <v>ORGANIZZAZIONE PROF Dott.ssa Bianchi L</v>
      </c>
      <c r="O119" s="93">
        <f t="shared" si="39"/>
        <v>12</v>
      </c>
      <c r="P119" s="96">
        <f t="shared" si="40"/>
        <v>30</v>
      </c>
      <c r="Q119" s="69" t="str">
        <f t="shared" si="41"/>
        <v xml:space="preserve"> </v>
      </c>
    </row>
    <row r="120" spans="1:17" ht="69" customHeight="1">
      <c r="A120" s="71" t="s">
        <v>16</v>
      </c>
      <c r="B120" s="239" t="s">
        <v>160</v>
      </c>
      <c r="C120" s="188" t="s">
        <v>33</v>
      </c>
      <c r="D120" s="614" t="s">
        <v>27</v>
      </c>
      <c r="E120" s="199" t="s">
        <v>129</v>
      </c>
      <c r="F120" s="545" t="s">
        <v>178</v>
      </c>
      <c r="G120" s="66" t="s">
        <v>23</v>
      </c>
      <c r="H120" s="74" t="s">
        <v>33</v>
      </c>
      <c r="I120" s="58"/>
      <c r="J120" s="95" t="str">
        <f t="shared" si="35"/>
        <v>ANATOMIA UMANA Dott. Mastracchio</v>
      </c>
      <c r="K120" s="93">
        <f t="shared" si="36"/>
        <v>8</v>
      </c>
      <c r="L120" s="94">
        <f t="shared" si="37"/>
        <v>30</v>
      </c>
      <c r="M120" s="69" t="str">
        <f t="shared" si="34"/>
        <v xml:space="preserve"> </v>
      </c>
      <c r="N120" s="95" t="str">
        <f t="shared" si="38"/>
        <v>INGLESE  Dott.ssa</v>
      </c>
      <c r="O120" s="93">
        <f t="shared" si="39"/>
        <v>0</v>
      </c>
      <c r="P120" s="96">
        <f t="shared" si="40"/>
        <v>40</v>
      </c>
      <c r="Q120" s="69" t="str">
        <f t="shared" si="41"/>
        <v xml:space="preserve"> </v>
      </c>
    </row>
    <row r="121" spans="1:17" ht="69" customHeight="1">
      <c r="A121" s="71" t="s">
        <v>17</v>
      </c>
      <c r="B121" s="239" t="s">
        <v>161</v>
      </c>
      <c r="C121" s="188" t="s">
        <v>33</v>
      </c>
      <c r="D121" s="614" t="s">
        <v>27</v>
      </c>
      <c r="E121" s="199" t="s">
        <v>129</v>
      </c>
      <c r="F121" s="545" t="s">
        <v>178</v>
      </c>
      <c r="G121" s="66" t="s">
        <v>23</v>
      </c>
      <c r="H121" s="74" t="s">
        <v>33</v>
      </c>
      <c r="I121" s="75"/>
      <c r="J121" s="95" t="str">
        <f t="shared" si="35"/>
        <v>FISIOLOGIA Dott.ssa Frongillo</v>
      </c>
      <c r="K121" s="93">
        <f t="shared" si="36"/>
        <v>14</v>
      </c>
      <c r="L121" s="94">
        <f t="shared" si="37"/>
        <v>20</v>
      </c>
      <c r="M121" s="69" t="str">
        <f t="shared" si="34"/>
        <v xml:space="preserve"> </v>
      </c>
      <c r="N121" s="95" t="str">
        <f t="shared" si="38"/>
        <v>SEMINARIO VACCINAZIONI-MMC/LAVAGGIO MANI DISINFETTANTI</v>
      </c>
      <c r="O121" s="93">
        <f t="shared" si="39"/>
        <v>3</v>
      </c>
      <c r="P121" s="96">
        <f t="shared" si="40"/>
        <v>12</v>
      </c>
      <c r="Q121" s="69" t="str">
        <f t="shared" si="41"/>
        <v xml:space="preserve"> </v>
      </c>
    </row>
    <row r="122" spans="1:17" ht="69" customHeight="1">
      <c r="A122" s="77"/>
      <c r="B122" s="581"/>
      <c r="C122" s="158" t="s">
        <v>124</v>
      </c>
      <c r="D122" s="198" t="s">
        <v>124</v>
      </c>
      <c r="E122" s="572" t="s">
        <v>231</v>
      </c>
      <c r="F122" s="22" t="s">
        <v>124</v>
      </c>
      <c r="G122" s="135" t="s">
        <v>123</v>
      </c>
      <c r="H122" s="98"/>
      <c r="I122" s="75"/>
      <c r="J122" s="95" t="str">
        <f t="shared" si="35"/>
        <v>ISTOLOGIA Dott. MASTRACCHIO</v>
      </c>
      <c r="K122" s="93">
        <f t="shared" si="36"/>
        <v>12</v>
      </c>
      <c r="L122" s="94">
        <f t="shared" si="37"/>
        <v>15</v>
      </c>
      <c r="M122" s="69" t="str">
        <f t="shared" si="34"/>
        <v xml:space="preserve"> </v>
      </c>
      <c r="N122" s="95">
        <f t="shared" si="38"/>
        <v>0</v>
      </c>
      <c r="O122" s="93">
        <f t="shared" si="39"/>
        <v>0</v>
      </c>
      <c r="P122" s="96">
        <f t="shared" si="40"/>
        <v>3</v>
      </c>
      <c r="Q122" s="69" t="str">
        <f t="shared" si="41"/>
        <v xml:space="preserve"> </v>
      </c>
    </row>
    <row r="123" spans="1:17" ht="69" customHeight="1">
      <c r="A123" s="71" t="s">
        <v>18</v>
      </c>
      <c r="B123" s="185"/>
      <c r="C123" s="612"/>
      <c r="D123" s="624" t="s">
        <v>36</v>
      </c>
      <c r="E123" s="581"/>
      <c r="F123" s="197" t="s">
        <v>22</v>
      </c>
      <c r="G123" s="22"/>
      <c r="H123" s="22"/>
      <c r="I123" s="58"/>
      <c r="J123" s="95" t="str">
        <f t="shared" si="35"/>
        <v>STORIA DELLA MEDICINA - Dott.ssa Tufi</v>
      </c>
      <c r="K123" s="93">
        <f t="shared" si="36"/>
        <v>14</v>
      </c>
      <c r="L123" s="94">
        <f t="shared" si="37"/>
        <v>15</v>
      </c>
      <c r="M123" s="69" t="str">
        <f t="shared" si="34"/>
        <v xml:space="preserve"> </v>
      </c>
      <c r="N123" s="95">
        <f t="shared" si="38"/>
        <v>0</v>
      </c>
      <c r="O123" s="93">
        <f t="shared" si="39"/>
        <v>0</v>
      </c>
      <c r="P123" s="96">
        <f t="shared" si="40"/>
        <v>0</v>
      </c>
      <c r="Q123" s="69" t="str">
        <f t="shared" si="41"/>
        <v>FINITO</v>
      </c>
    </row>
    <row r="124" spans="1:17" ht="69" customHeight="1">
      <c r="A124" s="71" t="s">
        <v>19</v>
      </c>
      <c r="B124" s="185"/>
      <c r="C124" s="612"/>
      <c r="D124" s="624" t="s">
        <v>36</v>
      </c>
      <c r="E124" s="581"/>
      <c r="F124" s="197" t="s">
        <v>22</v>
      </c>
      <c r="G124" s="22"/>
      <c r="H124" s="22"/>
      <c r="I124" s="58"/>
      <c r="J124" s="95" t="str">
        <f t="shared" si="35"/>
        <v>DEMOETNO ANTROPOLOGIA Dott DI MAURO</v>
      </c>
      <c r="K124" s="93">
        <f t="shared" si="36"/>
        <v>12</v>
      </c>
      <c r="L124" s="94">
        <f t="shared" si="37"/>
        <v>20</v>
      </c>
      <c r="M124" s="69" t="str">
        <f t="shared" si="34"/>
        <v xml:space="preserve"> </v>
      </c>
      <c r="N124" s="95">
        <f t="shared" si="38"/>
        <v>0</v>
      </c>
      <c r="O124" s="93">
        <f t="shared" si="39"/>
        <v>0</v>
      </c>
      <c r="P124" s="96">
        <f t="shared" si="40"/>
        <v>0</v>
      </c>
      <c r="Q124" s="69" t="str">
        <f t="shared" si="41"/>
        <v>FINITO</v>
      </c>
    </row>
    <row r="125" spans="1:17" ht="69" customHeight="1">
      <c r="A125" s="71" t="s">
        <v>20</v>
      </c>
      <c r="B125" s="185"/>
      <c r="C125" s="612"/>
      <c r="D125" s="624" t="s">
        <v>36</v>
      </c>
      <c r="E125" s="581"/>
      <c r="F125" s="197" t="s">
        <v>22</v>
      </c>
      <c r="G125" s="22"/>
      <c r="H125" s="565" t="s">
        <v>33</v>
      </c>
      <c r="I125" s="58"/>
      <c r="J125" s="95" t="str">
        <f t="shared" si="35"/>
        <v>PEDAGOGIA dott.ssa Orlacchio</v>
      </c>
      <c r="K125" s="93">
        <f t="shared" si="36"/>
        <v>9</v>
      </c>
      <c r="L125" s="94">
        <f t="shared" si="37"/>
        <v>20</v>
      </c>
      <c r="M125" s="69" t="str">
        <f t="shared" si="34"/>
        <v xml:space="preserve"> </v>
      </c>
      <c r="N125" s="95">
        <f t="shared" si="38"/>
        <v>0</v>
      </c>
      <c r="O125" s="93">
        <f t="shared" si="39"/>
        <v>0</v>
      </c>
      <c r="P125" s="96">
        <f t="shared" si="40"/>
        <v>0</v>
      </c>
      <c r="Q125" s="69" t="str">
        <f t="shared" si="41"/>
        <v>FINITO</v>
      </c>
    </row>
    <row r="126" spans="1:17" ht="69" customHeight="1">
      <c r="A126" s="87"/>
      <c r="B126" s="146"/>
      <c r="C126" s="572" t="s">
        <v>204</v>
      </c>
      <c r="D126" s="135"/>
      <c r="F126" s="88"/>
      <c r="G126" s="22"/>
      <c r="H126" s="565" t="s">
        <v>33</v>
      </c>
      <c r="I126" s="58"/>
      <c r="J126" s="95" t="str">
        <f t="shared" si="35"/>
        <v>DIAGNOSTICA IMMAGINI Dott.TANGA</v>
      </c>
      <c r="K126" s="93">
        <f t="shared" si="36"/>
        <v>9</v>
      </c>
      <c r="L126" s="94">
        <f t="shared" si="37"/>
        <v>15</v>
      </c>
      <c r="M126" s="69" t="str">
        <f t="shared" si="34"/>
        <v xml:space="preserve"> </v>
      </c>
      <c r="N126" s="95">
        <f t="shared" si="38"/>
        <v>0</v>
      </c>
      <c r="O126" s="93">
        <f t="shared" si="39"/>
        <v>0</v>
      </c>
      <c r="P126" s="96">
        <f t="shared" si="40"/>
        <v>0</v>
      </c>
      <c r="Q126" s="69" t="str">
        <f t="shared" si="41"/>
        <v>FINITO</v>
      </c>
    </row>
    <row r="127" spans="1:17" ht="69" customHeight="1">
      <c r="A127" s="90"/>
      <c r="B127" s="580"/>
      <c r="C127" s="22"/>
      <c r="D127" s="22"/>
      <c r="F127" s="40"/>
      <c r="G127" s="22"/>
      <c r="H127" s="565" t="s">
        <v>33</v>
      </c>
      <c r="I127" s="58"/>
      <c r="J127" s="95" t="str">
        <f t="shared" si="35"/>
        <v>IGIENE GEN APPL Dott CORSI</v>
      </c>
      <c r="K127" s="93">
        <f t="shared" si="36"/>
        <v>0</v>
      </c>
      <c r="L127" s="94">
        <f t="shared" si="37"/>
        <v>15</v>
      </c>
      <c r="M127" s="69" t="str">
        <f t="shared" si="34"/>
        <v xml:space="preserve"> </v>
      </c>
      <c r="N127" s="95">
        <f t="shared" si="38"/>
        <v>0</v>
      </c>
      <c r="O127" s="93">
        <f t="shared" si="39"/>
        <v>0</v>
      </c>
      <c r="P127" s="96">
        <f t="shared" si="40"/>
        <v>0</v>
      </c>
      <c r="Q127" s="69" t="str">
        <f t="shared" si="41"/>
        <v>FINITO</v>
      </c>
    </row>
    <row r="128" spans="1:17" ht="69" customHeight="1">
      <c r="A128" s="40"/>
      <c r="B128" s="40"/>
      <c r="C128" s="22"/>
      <c r="D128" s="22"/>
      <c r="F128" s="40"/>
      <c r="G128" s="22"/>
      <c r="H128" s="565" t="s">
        <v>33</v>
      </c>
      <c r="I128" s="58"/>
      <c r="J128" s="95">
        <f t="shared" si="35"/>
        <v>0</v>
      </c>
      <c r="K128" s="93">
        <f t="shared" si="36"/>
        <v>0</v>
      </c>
      <c r="L128" s="94">
        <f t="shared" si="37"/>
        <v>0</v>
      </c>
      <c r="M128" s="69" t="str">
        <f t="shared" si="34"/>
        <v>FINITO</v>
      </c>
      <c r="N128" s="95">
        <f t="shared" si="38"/>
        <v>0</v>
      </c>
      <c r="O128" s="93">
        <f t="shared" si="39"/>
        <v>0</v>
      </c>
      <c r="P128" s="96">
        <f t="shared" si="40"/>
        <v>0</v>
      </c>
      <c r="Q128" s="69" t="str">
        <f t="shared" si="41"/>
        <v>FINITO</v>
      </c>
    </row>
    <row r="129" spans="1:17" ht="69" customHeight="1">
      <c r="A129" s="51"/>
      <c r="B129" s="579"/>
      <c r="C129" s="7" t="s">
        <v>1</v>
      </c>
      <c r="D129" s="7" t="s">
        <v>2</v>
      </c>
      <c r="E129" s="7" t="s">
        <v>3</v>
      </c>
      <c r="F129" s="7" t="s">
        <v>4</v>
      </c>
      <c r="G129" s="7" t="s">
        <v>5</v>
      </c>
      <c r="H129" s="7" t="s">
        <v>6</v>
      </c>
      <c r="I129" s="58"/>
      <c r="J129" s="92"/>
      <c r="K129" s="60"/>
      <c r="L129" s="60"/>
      <c r="M129" s="59"/>
      <c r="N129" s="99"/>
      <c r="O129" s="55"/>
      <c r="P129" s="56"/>
      <c r="Q129" s="57"/>
    </row>
    <row r="130" spans="1:17" ht="69" customHeight="1">
      <c r="A130" s="22"/>
      <c r="B130" s="22"/>
      <c r="C130" s="16">
        <v>44536</v>
      </c>
      <c r="D130" s="16">
        <v>44537</v>
      </c>
      <c r="E130" s="16">
        <v>44538</v>
      </c>
      <c r="F130" s="16">
        <v>44539</v>
      </c>
      <c r="G130" s="16">
        <v>44540</v>
      </c>
      <c r="H130" s="16">
        <v>44541</v>
      </c>
      <c r="I130" s="58"/>
      <c r="J130" s="92"/>
      <c r="K130" s="60"/>
      <c r="L130" s="60"/>
      <c r="M130" s="59"/>
      <c r="N130" s="61"/>
      <c r="O130" s="62"/>
      <c r="P130" s="63"/>
      <c r="Q130" s="64"/>
    </row>
    <row r="131" spans="1:17" ht="69" customHeight="1">
      <c r="A131" s="151"/>
      <c r="B131" s="151"/>
      <c r="C131" s="22" t="s">
        <v>124</v>
      </c>
      <c r="D131" s="22" t="s">
        <v>123</v>
      </c>
      <c r="E131" s="144"/>
      <c r="F131" s="22" t="s">
        <v>124</v>
      </c>
      <c r="G131" s="22" t="s">
        <v>124</v>
      </c>
      <c r="H131" s="22" t="s">
        <v>124</v>
      </c>
      <c r="I131" s="58"/>
      <c r="J131" s="92"/>
      <c r="K131" s="60"/>
      <c r="L131" s="60"/>
      <c r="M131" s="59"/>
      <c r="N131" s="61"/>
      <c r="O131" s="62"/>
      <c r="P131" s="62"/>
      <c r="Q131" s="62"/>
    </row>
    <row r="132" spans="1:17" ht="69" customHeight="1">
      <c r="A132" s="65" t="s">
        <v>214</v>
      </c>
      <c r="B132" s="236" t="s">
        <v>154</v>
      </c>
      <c r="C132" s="139"/>
      <c r="D132" s="139"/>
      <c r="E132" s="161"/>
      <c r="F132" s="139" t="s">
        <v>130</v>
      </c>
      <c r="G132" s="139"/>
      <c r="H132" s="139"/>
      <c r="I132" s="58"/>
      <c r="J132" s="95" t="str">
        <f>J115</f>
        <v>DECRETO 81 - SORVEGLIANZA SANITARIA</v>
      </c>
      <c r="K132" s="93">
        <f>COUNTIF(C$133:H$143,J132)+K115</f>
        <v>15</v>
      </c>
      <c r="L132" s="94">
        <f t="shared" ref="L132:N136" si="42">L115</f>
        <v>16</v>
      </c>
      <c r="M132" s="91" t="str">
        <f t="shared" si="42"/>
        <v xml:space="preserve"> </v>
      </c>
      <c r="N132" s="95" t="str">
        <f t="shared" si="42"/>
        <v>SOCIOLOGIA GEN Dott.MARINI</v>
      </c>
      <c r="O132" s="93">
        <f>COUNTIF(C$133:H$142,N132)+O115</f>
        <v>20</v>
      </c>
      <c r="P132" s="96">
        <f>P115</f>
        <v>20</v>
      </c>
      <c r="Q132" s="69" t="str">
        <f>IF(O132=P132,"FINITO"," ")</f>
        <v>FINITO</v>
      </c>
    </row>
    <row r="133" spans="1:17" ht="69" customHeight="1">
      <c r="A133" s="71" t="s">
        <v>10</v>
      </c>
      <c r="B133" s="239" t="s">
        <v>155</v>
      </c>
      <c r="C133" s="73" t="s">
        <v>24</v>
      </c>
      <c r="D133" s="73" t="s">
        <v>31</v>
      </c>
      <c r="E133" s="161"/>
      <c r="F133" s="74" t="s">
        <v>32</v>
      </c>
      <c r="G133" s="66" t="s">
        <v>35</v>
      </c>
      <c r="H133" s="66" t="s">
        <v>127</v>
      </c>
      <c r="I133" s="58"/>
      <c r="J133" s="95" t="str">
        <f t="shared" ref="J133:J145" si="43">J116</f>
        <v>GENETICA Prof.ssa BONGIORNO</v>
      </c>
      <c r="K133" s="93">
        <f t="shared" ref="K133:K145" si="44">COUNTIF(C$133:H$142,J133)+K116</f>
        <v>15</v>
      </c>
      <c r="L133" s="94">
        <f t="shared" si="42"/>
        <v>20</v>
      </c>
      <c r="M133" s="91" t="str">
        <f t="shared" si="42"/>
        <v xml:space="preserve"> </v>
      </c>
      <c r="N133" s="95" t="str">
        <f t="shared" si="42"/>
        <v>PSICOLOGIA GEN Dott. BUONO</v>
      </c>
      <c r="O133" s="93">
        <f t="shared" ref="O133:O145" si="45">COUNTIF(C$133:H$142,N133)+O116</f>
        <v>17</v>
      </c>
      <c r="P133" s="96">
        <f t="shared" ref="P133:P145" si="46">P116</f>
        <v>25</v>
      </c>
      <c r="Q133" s="69" t="str">
        <f t="shared" ref="Q133:Q145" si="47">IF(O133=P133,"FINITO"," ")</f>
        <v xml:space="preserve"> </v>
      </c>
    </row>
    <row r="134" spans="1:17" ht="69" customHeight="1">
      <c r="A134" s="71" t="s">
        <v>12</v>
      </c>
      <c r="B134" s="239" t="s">
        <v>157</v>
      </c>
      <c r="C134" s="73" t="s">
        <v>24</v>
      </c>
      <c r="D134" s="73" t="s">
        <v>31</v>
      </c>
      <c r="E134" s="161"/>
      <c r="F134" s="74" t="s">
        <v>32</v>
      </c>
      <c r="G134" s="66" t="s">
        <v>35</v>
      </c>
      <c r="H134" s="66" t="s">
        <v>127</v>
      </c>
      <c r="I134" s="58"/>
      <c r="J134" s="95" t="str">
        <f t="shared" si="43"/>
        <v>BIOCHIMICA Prof.ssa BONGIORNO</v>
      </c>
      <c r="K134" s="93">
        <f t="shared" si="44"/>
        <v>8</v>
      </c>
      <c r="L134" s="94">
        <f t="shared" si="42"/>
        <v>20</v>
      </c>
      <c r="M134" s="91" t="str">
        <f t="shared" si="42"/>
        <v xml:space="preserve"> </v>
      </c>
      <c r="N134" s="95" t="str">
        <f t="shared" si="42"/>
        <v>INFERMIERISTICA GEN Dott.ssa Mallia</v>
      </c>
      <c r="O134" s="93">
        <f t="shared" si="45"/>
        <v>17</v>
      </c>
      <c r="P134" s="96">
        <f t="shared" si="46"/>
        <v>25</v>
      </c>
      <c r="Q134" s="69" t="str">
        <f t="shared" si="47"/>
        <v xml:space="preserve"> </v>
      </c>
    </row>
    <row r="135" spans="1:17" ht="69" customHeight="1">
      <c r="A135" s="71" t="s">
        <v>13</v>
      </c>
      <c r="B135" s="239" t="s">
        <v>158</v>
      </c>
      <c r="C135" s="73" t="s">
        <v>24</v>
      </c>
      <c r="D135" s="73" t="s">
        <v>31</v>
      </c>
      <c r="E135" s="161"/>
      <c r="F135" s="168" t="s">
        <v>32</v>
      </c>
      <c r="G135" s="66" t="s">
        <v>35</v>
      </c>
      <c r="H135" s="66" t="s">
        <v>127</v>
      </c>
      <c r="I135" s="58"/>
      <c r="J135" s="95" t="str">
        <f t="shared" si="43"/>
        <v>BIOFISICA Prof.ssa NICOLAI</v>
      </c>
      <c r="K135" s="93">
        <f t="shared" si="44"/>
        <v>12</v>
      </c>
      <c r="L135" s="94">
        <f t="shared" si="42"/>
        <v>20</v>
      </c>
      <c r="M135" s="91" t="str">
        <f t="shared" si="42"/>
        <v xml:space="preserve"> </v>
      </c>
      <c r="N135" s="95" t="str">
        <f t="shared" si="42"/>
        <v>INFERMIERISTICA CLIN Dott.BIANCHI C</v>
      </c>
      <c r="O135" s="93">
        <f t="shared" si="45"/>
        <v>15</v>
      </c>
      <c r="P135" s="96">
        <f t="shared" si="46"/>
        <v>30</v>
      </c>
      <c r="Q135" s="69" t="str">
        <f t="shared" si="47"/>
        <v xml:space="preserve"> </v>
      </c>
    </row>
    <row r="136" spans="1:17" ht="69" customHeight="1">
      <c r="A136" s="71" t="s">
        <v>14</v>
      </c>
      <c r="B136" s="239" t="s">
        <v>159</v>
      </c>
      <c r="C136" s="73" t="s">
        <v>24</v>
      </c>
      <c r="D136" s="66" t="s">
        <v>23</v>
      </c>
      <c r="E136" s="183"/>
      <c r="F136" s="66" t="s">
        <v>92</v>
      </c>
      <c r="G136" s="72" t="s">
        <v>128</v>
      </c>
      <c r="H136" s="175" t="s">
        <v>127</v>
      </c>
      <c r="I136" s="58"/>
      <c r="J136" s="95" t="str">
        <f t="shared" si="43"/>
        <v>BIOLOGIA APPLICATA Dott.ssa Bellizia</v>
      </c>
      <c r="K136" s="93">
        <f t="shared" si="44"/>
        <v>15</v>
      </c>
      <c r="L136" s="94">
        <f t="shared" si="42"/>
        <v>20</v>
      </c>
      <c r="M136" s="91" t="str">
        <f t="shared" si="42"/>
        <v xml:space="preserve"> </v>
      </c>
      <c r="N136" s="95" t="str">
        <f t="shared" si="42"/>
        <v>ORGANIZZAZIONE PROF Dott.ssa Bianchi L</v>
      </c>
      <c r="O136" s="93">
        <f t="shared" si="45"/>
        <v>18</v>
      </c>
      <c r="P136" s="96">
        <f t="shared" si="46"/>
        <v>30</v>
      </c>
      <c r="Q136" s="69" t="str">
        <f t="shared" si="47"/>
        <v xml:space="preserve"> </v>
      </c>
    </row>
    <row r="137" spans="1:17" ht="69" customHeight="1">
      <c r="A137" s="71" t="s">
        <v>16</v>
      </c>
      <c r="B137" s="239" t="s">
        <v>160</v>
      </c>
      <c r="C137" s="22" t="s">
        <v>215</v>
      </c>
      <c r="D137" s="66" t="s">
        <v>23</v>
      </c>
      <c r="E137" s="183"/>
      <c r="F137" s="66" t="s">
        <v>92</v>
      </c>
      <c r="G137" s="180" t="s">
        <v>128</v>
      </c>
      <c r="H137" s="145"/>
      <c r="I137" s="178"/>
      <c r="J137" s="95" t="str">
        <f t="shared" si="43"/>
        <v>ANATOMIA UMANA Dott. Mastracchio</v>
      </c>
      <c r="K137" s="93">
        <f t="shared" si="44"/>
        <v>11</v>
      </c>
      <c r="L137" s="94">
        <f t="shared" ref="L137:N138" si="48">L120</f>
        <v>30</v>
      </c>
      <c r="M137" s="91" t="str">
        <f t="shared" si="48"/>
        <v xml:space="preserve"> </v>
      </c>
      <c r="N137" s="95" t="str">
        <f t="shared" si="48"/>
        <v>INGLESE  Dott.ssa</v>
      </c>
      <c r="O137" s="93">
        <f t="shared" si="45"/>
        <v>0</v>
      </c>
      <c r="P137" s="96">
        <f t="shared" si="46"/>
        <v>40</v>
      </c>
      <c r="Q137" s="69" t="str">
        <f t="shared" si="47"/>
        <v xml:space="preserve"> </v>
      </c>
    </row>
    <row r="138" spans="1:17" ht="69" customHeight="1">
      <c r="A138" s="71" t="s">
        <v>17</v>
      </c>
      <c r="B138" s="239" t="s">
        <v>161</v>
      </c>
      <c r="C138" s="22"/>
      <c r="D138" s="66" t="s">
        <v>23</v>
      </c>
      <c r="E138" s="183"/>
      <c r="F138" s="66" t="s">
        <v>92</v>
      </c>
      <c r="G138" s="180" t="s">
        <v>128</v>
      </c>
      <c r="H138" s="145"/>
      <c r="I138" s="84"/>
      <c r="J138" s="95" t="str">
        <f t="shared" si="43"/>
        <v>FISIOLOGIA Dott.ssa Frongillo</v>
      </c>
      <c r="K138" s="93">
        <f>COUNTIF(C$133:H$142,J138)+K121</f>
        <v>14</v>
      </c>
      <c r="L138" s="94">
        <f t="shared" si="48"/>
        <v>20</v>
      </c>
      <c r="M138" s="91" t="str">
        <f t="shared" si="48"/>
        <v xml:space="preserve"> </v>
      </c>
      <c r="N138" s="95" t="str">
        <f t="shared" ref="N138:N145" si="49">N121</f>
        <v>SEMINARIO VACCINAZIONI-MMC/LAVAGGIO MANI DISINFETTANTI</v>
      </c>
      <c r="O138" s="93">
        <f t="shared" si="45"/>
        <v>3</v>
      </c>
      <c r="P138" s="96">
        <f t="shared" si="46"/>
        <v>12</v>
      </c>
      <c r="Q138" s="69" t="str">
        <f t="shared" si="47"/>
        <v xml:space="preserve"> </v>
      </c>
    </row>
    <row r="139" spans="1:17" ht="69" customHeight="1">
      <c r="A139" s="77"/>
      <c r="B139" s="581"/>
      <c r="C139" s="22"/>
      <c r="D139" s="22" t="s">
        <v>123</v>
      </c>
      <c r="E139" s="161"/>
      <c r="F139" s="198" t="s">
        <v>124</v>
      </c>
      <c r="G139" s="22" t="s">
        <v>124</v>
      </c>
      <c r="H139" s="611"/>
      <c r="I139" s="102"/>
      <c r="J139" s="95" t="str">
        <f t="shared" si="43"/>
        <v>ISTOLOGIA Dott. MASTRACCHIO</v>
      </c>
      <c r="K139" s="93">
        <f t="shared" si="44"/>
        <v>12</v>
      </c>
      <c r="L139" s="94">
        <f t="shared" ref="L139:M145" si="50">L122</f>
        <v>15</v>
      </c>
      <c r="M139" s="91" t="str">
        <f t="shared" si="50"/>
        <v xml:space="preserve"> </v>
      </c>
      <c r="N139" s="95">
        <f t="shared" si="49"/>
        <v>0</v>
      </c>
      <c r="O139" s="93">
        <f t="shared" si="45"/>
        <v>0</v>
      </c>
      <c r="P139" s="96">
        <f t="shared" si="46"/>
        <v>3</v>
      </c>
      <c r="Q139" s="69" t="str">
        <f t="shared" si="47"/>
        <v xml:space="preserve"> </v>
      </c>
    </row>
    <row r="140" spans="1:17" ht="69" customHeight="1">
      <c r="A140" s="71" t="s">
        <v>18</v>
      </c>
      <c r="B140" s="71"/>
      <c r="C140" s="197" t="s">
        <v>22</v>
      </c>
      <c r="D140" s="572" t="s">
        <v>231</v>
      </c>
      <c r="E140" s="183"/>
      <c r="F140" s="72" t="s">
        <v>129</v>
      </c>
      <c r="G140" s="199" t="s">
        <v>129</v>
      </c>
      <c r="H140" s="74" t="s">
        <v>225</v>
      </c>
      <c r="I140" s="75"/>
      <c r="J140" s="95" t="str">
        <f t="shared" si="43"/>
        <v>STORIA DELLA MEDICINA - Dott.ssa Tufi</v>
      </c>
      <c r="K140" s="93">
        <f t="shared" si="44"/>
        <v>14</v>
      </c>
      <c r="L140" s="94">
        <f t="shared" si="50"/>
        <v>15</v>
      </c>
      <c r="M140" s="91" t="str">
        <f t="shared" si="50"/>
        <v xml:space="preserve"> </v>
      </c>
      <c r="N140" s="95">
        <f t="shared" si="49"/>
        <v>0</v>
      </c>
      <c r="O140" s="93">
        <f t="shared" si="45"/>
        <v>0</v>
      </c>
      <c r="P140" s="96">
        <f t="shared" si="46"/>
        <v>0</v>
      </c>
      <c r="Q140" s="69" t="str">
        <f t="shared" si="47"/>
        <v>FINITO</v>
      </c>
    </row>
    <row r="141" spans="1:17" ht="69" customHeight="1">
      <c r="A141" s="71" t="s">
        <v>19</v>
      </c>
      <c r="B141" s="71"/>
      <c r="C141" s="197" t="s">
        <v>22</v>
      </c>
      <c r="D141" s="159"/>
      <c r="E141" s="183"/>
      <c r="F141" s="72" t="s">
        <v>129</v>
      </c>
      <c r="G141" s="199" t="s">
        <v>129</v>
      </c>
      <c r="H141" s="74" t="s">
        <v>225</v>
      </c>
      <c r="I141" s="75"/>
      <c r="J141" s="95" t="str">
        <f t="shared" si="43"/>
        <v>DEMOETNO ANTROPOLOGIA Dott DI MAURO</v>
      </c>
      <c r="K141" s="93">
        <f t="shared" si="44"/>
        <v>16</v>
      </c>
      <c r="L141" s="94">
        <f t="shared" si="50"/>
        <v>20</v>
      </c>
      <c r="M141" s="91" t="str">
        <f t="shared" si="50"/>
        <v xml:space="preserve"> </v>
      </c>
      <c r="N141" s="95">
        <f t="shared" si="49"/>
        <v>0</v>
      </c>
      <c r="O141" s="93">
        <f t="shared" si="45"/>
        <v>0</v>
      </c>
      <c r="P141" s="96">
        <f t="shared" si="46"/>
        <v>0</v>
      </c>
      <c r="Q141" s="69" t="str">
        <f t="shared" si="47"/>
        <v>FINITO</v>
      </c>
    </row>
    <row r="142" spans="1:17" ht="69" customHeight="1">
      <c r="A142" s="71" t="s">
        <v>20</v>
      </c>
      <c r="B142" s="71"/>
      <c r="C142" s="197" t="s">
        <v>22</v>
      </c>
      <c r="D142" s="159"/>
      <c r="E142" s="183"/>
      <c r="F142" s="72" t="s">
        <v>129</v>
      </c>
      <c r="G142" s="199" t="s">
        <v>129</v>
      </c>
      <c r="H142" s="74" t="s">
        <v>225</v>
      </c>
      <c r="I142" s="58"/>
      <c r="J142" s="95" t="str">
        <f t="shared" si="43"/>
        <v>PEDAGOGIA dott.ssa Orlacchio</v>
      </c>
      <c r="K142" s="93">
        <f t="shared" si="44"/>
        <v>12</v>
      </c>
      <c r="L142" s="94">
        <f t="shared" si="50"/>
        <v>20</v>
      </c>
      <c r="M142" s="91" t="str">
        <f t="shared" si="50"/>
        <v xml:space="preserve"> </v>
      </c>
      <c r="N142" s="95">
        <f t="shared" si="49"/>
        <v>0</v>
      </c>
      <c r="O142" s="93">
        <f t="shared" si="45"/>
        <v>0</v>
      </c>
      <c r="P142" s="96">
        <f t="shared" si="46"/>
        <v>0</v>
      </c>
      <c r="Q142" s="69" t="str">
        <f t="shared" si="47"/>
        <v>FINITO</v>
      </c>
    </row>
    <row r="143" spans="1:17" ht="69" customHeight="1">
      <c r="A143" s="87"/>
      <c r="B143" s="146"/>
      <c r="C143" s="98"/>
      <c r="D143" s="74" t="s">
        <v>225</v>
      </c>
      <c r="E143" s="183"/>
      <c r="F143" s="145"/>
      <c r="G143" s="581"/>
      <c r="H143" s="74" t="s">
        <v>225</v>
      </c>
      <c r="I143" s="58"/>
      <c r="J143" s="95" t="str">
        <f t="shared" si="43"/>
        <v>DIAGNOSTICA IMMAGINI Dott.TANGA</v>
      </c>
      <c r="K143" s="93">
        <f t="shared" si="44"/>
        <v>12</v>
      </c>
      <c r="L143" s="94">
        <f t="shared" si="50"/>
        <v>15</v>
      </c>
      <c r="M143" s="91" t="str">
        <f t="shared" si="50"/>
        <v xml:space="preserve"> </v>
      </c>
      <c r="N143" s="95">
        <f t="shared" si="49"/>
        <v>0</v>
      </c>
      <c r="O143" s="93">
        <f t="shared" si="45"/>
        <v>0</v>
      </c>
      <c r="P143" s="96">
        <f t="shared" si="46"/>
        <v>0</v>
      </c>
      <c r="Q143" s="69" t="str">
        <f t="shared" si="47"/>
        <v>FINITO</v>
      </c>
    </row>
    <row r="144" spans="1:17" ht="69" customHeight="1">
      <c r="A144" s="90"/>
      <c r="B144" s="580"/>
      <c r="C144" s="98"/>
      <c r="D144" s="74" t="s">
        <v>225</v>
      </c>
      <c r="E144" s="98"/>
      <c r="F144" s="610" t="s">
        <v>204</v>
      </c>
      <c r="G144" s="572" t="s">
        <v>204</v>
      </c>
      <c r="H144" s="572" t="s">
        <v>204</v>
      </c>
      <c r="I144" s="58"/>
      <c r="J144" s="95" t="str">
        <f t="shared" si="43"/>
        <v>IGIENE GEN APPL Dott CORSI</v>
      </c>
      <c r="K144" s="93">
        <f t="shared" si="44"/>
        <v>0</v>
      </c>
      <c r="L144" s="94">
        <f t="shared" si="50"/>
        <v>15</v>
      </c>
      <c r="M144" s="91" t="str">
        <f t="shared" si="50"/>
        <v xml:space="preserve"> </v>
      </c>
      <c r="N144" s="95">
        <f t="shared" si="49"/>
        <v>0</v>
      </c>
      <c r="O144" s="93">
        <f t="shared" si="45"/>
        <v>0</v>
      </c>
      <c r="P144" s="96">
        <f t="shared" si="46"/>
        <v>0</v>
      </c>
      <c r="Q144" s="69" t="str">
        <f t="shared" si="47"/>
        <v>FINITO</v>
      </c>
    </row>
    <row r="145" spans="1:17" ht="69" customHeight="1">
      <c r="A145" s="40"/>
      <c r="B145" s="40"/>
      <c r="C145" s="98"/>
      <c r="D145" s="74" t="s">
        <v>225</v>
      </c>
      <c r="E145" s="98"/>
      <c r="F145" s="98"/>
      <c r="G145" s="40"/>
      <c r="H145" s="22"/>
      <c r="I145" s="58"/>
      <c r="J145" s="95">
        <f t="shared" si="43"/>
        <v>0</v>
      </c>
      <c r="K145" s="93">
        <f t="shared" si="44"/>
        <v>0</v>
      </c>
      <c r="L145" s="94">
        <f t="shared" si="50"/>
        <v>0</v>
      </c>
      <c r="M145" s="91" t="str">
        <f t="shared" si="50"/>
        <v>FINITO</v>
      </c>
      <c r="N145" s="95">
        <f t="shared" si="49"/>
        <v>0</v>
      </c>
      <c r="O145" s="93">
        <f t="shared" si="45"/>
        <v>0</v>
      </c>
      <c r="P145" s="96">
        <f t="shared" si="46"/>
        <v>0</v>
      </c>
      <c r="Q145" s="69" t="str">
        <f t="shared" si="47"/>
        <v>FINITO</v>
      </c>
    </row>
    <row r="146" spans="1:17" ht="69" customHeight="1">
      <c r="A146" s="51"/>
      <c r="B146" s="579"/>
      <c r="C146" s="7" t="s">
        <v>1</v>
      </c>
      <c r="D146" s="7" t="s">
        <v>2</v>
      </c>
      <c r="E146" s="7" t="s">
        <v>3</v>
      </c>
      <c r="F146" s="7" t="s">
        <v>4</v>
      </c>
      <c r="G146" s="7" t="s">
        <v>5</v>
      </c>
      <c r="H146" s="7" t="s">
        <v>6</v>
      </c>
      <c r="I146" s="58"/>
      <c r="J146" s="92"/>
      <c r="K146" s="60"/>
      <c r="L146" s="59"/>
      <c r="M146" s="59"/>
      <c r="N146" s="99"/>
      <c r="O146" s="55"/>
      <c r="P146" s="91"/>
      <c r="Q146" s="91"/>
    </row>
    <row r="147" spans="1:17" ht="69" customHeight="1">
      <c r="A147" s="22"/>
      <c r="B147" s="22"/>
      <c r="C147" s="16">
        <v>44543</v>
      </c>
      <c r="D147" s="16">
        <v>44544</v>
      </c>
      <c r="E147" s="16">
        <v>44545</v>
      </c>
      <c r="F147" s="16">
        <v>44546</v>
      </c>
      <c r="G147" s="16">
        <v>44547</v>
      </c>
      <c r="H147" s="16">
        <v>44548</v>
      </c>
      <c r="I147" s="58"/>
      <c r="J147" s="92"/>
      <c r="K147" s="60"/>
      <c r="L147" s="59"/>
      <c r="M147" s="59"/>
      <c r="N147" s="61"/>
      <c r="O147" s="62"/>
      <c r="P147" s="91"/>
      <c r="Q147" s="91"/>
    </row>
    <row r="148" spans="1:17" ht="69" customHeight="1">
      <c r="A148" s="151"/>
      <c r="B148" s="151"/>
      <c r="C148" s="22" t="s">
        <v>124</v>
      </c>
      <c r="D148" s="22" t="s">
        <v>124</v>
      </c>
      <c r="E148" s="22" t="s">
        <v>124</v>
      </c>
      <c r="F148" s="22" t="s">
        <v>124</v>
      </c>
      <c r="G148" s="22" t="s">
        <v>124</v>
      </c>
      <c r="H148" s="22" t="s">
        <v>124</v>
      </c>
      <c r="I148" s="58"/>
      <c r="J148" s="92"/>
      <c r="K148" s="60"/>
      <c r="L148" s="59"/>
      <c r="M148" s="59"/>
      <c r="N148" s="61"/>
      <c r="O148" s="62"/>
      <c r="P148" s="91"/>
      <c r="Q148" s="91"/>
    </row>
    <row r="149" spans="1:17" ht="69" customHeight="1">
      <c r="A149" s="65" t="s">
        <v>21</v>
      </c>
      <c r="B149" s="65"/>
      <c r="C149" s="139"/>
      <c r="D149" s="139"/>
      <c r="E149" s="139"/>
      <c r="F149" s="139" t="s">
        <v>130</v>
      </c>
      <c r="G149" s="177"/>
      <c r="H149" s="22"/>
      <c r="I149" s="58"/>
      <c r="J149" s="95" t="str">
        <f>J132</f>
        <v>DECRETO 81 - SORVEGLIANZA SANITARIA</v>
      </c>
      <c r="K149" s="93">
        <f>COUNTIF(C$150:H$159,J149)+K132</f>
        <v>15</v>
      </c>
      <c r="L149" s="94">
        <f>L132</f>
        <v>16</v>
      </c>
      <c r="M149" s="69" t="str">
        <f>IF(K149=L149,"FINITO"," ")</f>
        <v xml:space="preserve"> </v>
      </c>
      <c r="N149" s="95" t="str">
        <f>N132</f>
        <v>SOCIOLOGIA GEN Dott.MARINI</v>
      </c>
      <c r="O149" s="93">
        <f>COUNTIF(C$150:H$159,N149)+O132</f>
        <v>20</v>
      </c>
      <c r="P149" s="96">
        <f>P132</f>
        <v>20</v>
      </c>
      <c r="Q149" s="69" t="str">
        <f>IF(O149=P149,"FINITO"," ")</f>
        <v>FINITO</v>
      </c>
    </row>
    <row r="150" spans="1:17" ht="69" customHeight="1">
      <c r="A150" s="71" t="s">
        <v>10</v>
      </c>
      <c r="B150" s="71"/>
      <c r="C150" s="73" t="s">
        <v>24</v>
      </c>
      <c r="D150" s="73" t="s">
        <v>31</v>
      </c>
      <c r="E150" s="66" t="s">
        <v>127</v>
      </c>
      <c r="F150" s="74" t="s">
        <v>32</v>
      </c>
      <c r="G150" s="176" t="s">
        <v>28</v>
      </c>
      <c r="H150" s="559"/>
      <c r="I150" s="58"/>
      <c r="J150" s="95" t="str">
        <f t="shared" ref="J150:J162" si="51">J133</f>
        <v>GENETICA Prof.ssa BONGIORNO</v>
      </c>
      <c r="K150" s="93">
        <f t="shared" ref="K150:K162" si="52">COUNTIF(C$150:H$159,J150)+K133</f>
        <v>19</v>
      </c>
      <c r="L150" s="94">
        <f t="shared" ref="L150:L162" si="53">L133</f>
        <v>20</v>
      </c>
      <c r="M150" s="69" t="str">
        <f t="shared" ref="M150:M162" si="54">IF(K150=L150,"FINITO"," ")</f>
        <v xml:space="preserve"> </v>
      </c>
      <c r="N150" s="95" t="str">
        <f t="shared" ref="N150:N162" si="55">N133</f>
        <v>PSICOLOGIA GEN Dott. BUONO</v>
      </c>
      <c r="O150" s="93">
        <f>COUNTIF(C$150:H$159,N150)+O133</f>
        <v>17</v>
      </c>
      <c r="P150" s="96">
        <f t="shared" ref="P150:P162" si="56">P133</f>
        <v>25</v>
      </c>
      <c r="Q150" s="69" t="str">
        <f t="shared" ref="Q150:Q162" si="57">IF(O150=P150,"FINITO"," ")</f>
        <v xml:space="preserve"> </v>
      </c>
    </row>
    <row r="151" spans="1:17" ht="69" customHeight="1">
      <c r="A151" s="71" t="s">
        <v>12</v>
      </c>
      <c r="B151" s="71"/>
      <c r="C151" s="73" t="s">
        <v>24</v>
      </c>
      <c r="D151" s="73" t="s">
        <v>31</v>
      </c>
      <c r="E151" s="66" t="s">
        <v>127</v>
      </c>
      <c r="F151" s="74" t="s">
        <v>32</v>
      </c>
      <c r="G151" s="176" t="s">
        <v>28</v>
      </c>
      <c r="H151" s="559"/>
      <c r="I151" s="58"/>
      <c r="J151" s="95" t="str">
        <f t="shared" si="51"/>
        <v>BIOCHIMICA Prof.ssa BONGIORNO</v>
      </c>
      <c r="K151" s="93">
        <f t="shared" si="52"/>
        <v>12</v>
      </c>
      <c r="L151" s="94">
        <f t="shared" si="53"/>
        <v>20</v>
      </c>
      <c r="M151" s="69" t="str">
        <f t="shared" si="54"/>
        <v xml:space="preserve"> </v>
      </c>
      <c r="N151" s="95" t="str">
        <f t="shared" si="55"/>
        <v>INFERMIERISTICA GEN Dott.ssa Mallia</v>
      </c>
      <c r="O151" s="93">
        <f t="shared" ref="O151:O162" si="58">COUNTIF(C$150:H$159,N151)+O134</f>
        <v>20</v>
      </c>
      <c r="P151" s="96">
        <f t="shared" si="56"/>
        <v>25</v>
      </c>
      <c r="Q151" s="69" t="str">
        <f t="shared" si="57"/>
        <v xml:space="preserve"> </v>
      </c>
    </row>
    <row r="152" spans="1:17" ht="69" customHeight="1">
      <c r="A152" s="71" t="s">
        <v>13</v>
      </c>
      <c r="B152" s="71"/>
      <c r="C152" s="73" t="s">
        <v>24</v>
      </c>
      <c r="D152" s="73" t="s">
        <v>31</v>
      </c>
      <c r="E152" s="66" t="s">
        <v>127</v>
      </c>
      <c r="F152" s="74" t="s">
        <v>32</v>
      </c>
      <c r="G152" s="176" t="s">
        <v>28</v>
      </c>
      <c r="H152" s="559"/>
      <c r="I152" s="58"/>
      <c r="J152" s="95" t="str">
        <f t="shared" si="51"/>
        <v>BIOFISICA Prof.ssa NICOLAI</v>
      </c>
      <c r="K152" s="93">
        <f t="shared" si="52"/>
        <v>14</v>
      </c>
      <c r="L152" s="94">
        <f t="shared" si="53"/>
        <v>20</v>
      </c>
      <c r="M152" s="69" t="str">
        <f t="shared" si="54"/>
        <v xml:space="preserve"> </v>
      </c>
      <c r="N152" s="95" t="str">
        <f t="shared" si="55"/>
        <v>INFERMIERISTICA CLIN Dott.BIANCHI C</v>
      </c>
      <c r="O152" s="93">
        <f t="shared" si="58"/>
        <v>18</v>
      </c>
      <c r="P152" s="96">
        <f t="shared" si="56"/>
        <v>30</v>
      </c>
      <c r="Q152" s="69" t="str">
        <f t="shared" si="57"/>
        <v xml:space="preserve"> </v>
      </c>
    </row>
    <row r="153" spans="1:17" ht="69" customHeight="1">
      <c r="A153" s="71" t="s">
        <v>14</v>
      </c>
      <c r="B153" s="71"/>
      <c r="C153" s="73" t="s">
        <v>24</v>
      </c>
      <c r="D153" s="183"/>
      <c r="F153" s="72" t="s">
        <v>27</v>
      </c>
      <c r="G153" s="176" t="s">
        <v>28</v>
      </c>
      <c r="H153" s="74" t="s">
        <v>33</v>
      </c>
      <c r="I153" s="58"/>
      <c r="J153" s="95" t="str">
        <f t="shared" si="51"/>
        <v>BIOLOGIA APPLICATA Dott.ssa Bellizia</v>
      </c>
      <c r="K153" s="93">
        <f t="shared" si="52"/>
        <v>20</v>
      </c>
      <c r="L153" s="94">
        <f t="shared" si="53"/>
        <v>20</v>
      </c>
      <c r="M153" s="69" t="str">
        <f t="shared" si="54"/>
        <v>FINITO</v>
      </c>
      <c r="N153" s="95" t="str">
        <f t="shared" si="55"/>
        <v>ORGANIZZAZIONE PROF Dott.ssa Bianchi L</v>
      </c>
      <c r="O153" s="93">
        <f t="shared" si="58"/>
        <v>21</v>
      </c>
      <c r="P153" s="96">
        <f t="shared" si="56"/>
        <v>30</v>
      </c>
      <c r="Q153" s="69" t="str">
        <f t="shared" si="57"/>
        <v xml:space="preserve"> </v>
      </c>
    </row>
    <row r="154" spans="1:17" ht="69" customHeight="1">
      <c r="A154" s="71" t="s">
        <v>16</v>
      </c>
      <c r="B154" s="71"/>
      <c r="C154" s="73" t="s">
        <v>31</v>
      </c>
      <c r="D154" s="183"/>
      <c r="E154" s="73" t="s">
        <v>29</v>
      </c>
      <c r="F154" s="72" t="s">
        <v>27</v>
      </c>
      <c r="G154" s="76" t="s">
        <v>188</v>
      </c>
      <c r="H154" s="74" t="s">
        <v>33</v>
      </c>
      <c r="I154" s="58"/>
      <c r="J154" s="95" t="str">
        <f t="shared" si="51"/>
        <v>ANATOMIA UMANA Dott. Mastracchio</v>
      </c>
      <c r="K154" s="93">
        <f t="shared" si="52"/>
        <v>14</v>
      </c>
      <c r="L154" s="94">
        <f t="shared" si="53"/>
        <v>30</v>
      </c>
      <c r="M154" s="69" t="str">
        <f t="shared" si="54"/>
        <v xml:space="preserve"> </v>
      </c>
      <c r="N154" s="95" t="str">
        <f t="shared" si="55"/>
        <v>INGLESE  Dott.ssa</v>
      </c>
      <c r="O154" s="93">
        <f t="shared" si="58"/>
        <v>0</v>
      </c>
      <c r="P154" s="96">
        <f t="shared" si="56"/>
        <v>40</v>
      </c>
      <c r="Q154" s="69" t="str">
        <f t="shared" si="57"/>
        <v xml:space="preserve"> </v>
      </c>
    </row>
    <row r="155" spans="1:17" ht="69" customHeight="1">
      <c r="A155" s="71" t="s">
        <v>17</v>
      </c>
      <c r="B155" s="71"/>
      <c r="C155" s="73" t="s">
        <v>31</v>
      </c>
      <c r="D155" s="183"/>
      <c r="E155" s="73" t="s">
        <v>29</v>
      </c>
      <c r="F155" s="72" t="s">
        <v>27</v>
      </c>
      <c r="G155" s="76" t="s">
        <v>188</v>
      </c>
      <c r="H155" s="74" t="s">
        <v>33</v>
      </c>
      <c r="I155" s="58"/>
      <c r="J155" s="95" t="str">
        <f t="shared" si="51"/>
        <v>FISIOLOGIA Dott.ssa Frongillo</v>
      </c>
      <c r="K155" s="93">
        <f t="shared" si="52"/>
        <v>18</v>
      </c>
      <c r="L155" s="94">
        <f t="shared" si="53"/>
        <v>20</v>
      </c>
      <c r="M155" s="69" t="str">
        <f t="shared" si="54"/>
        <v xml:space="preserve"> </v>
      </c>
      <c r="N155" s="95" t="str">
        <f t="shared" si="55"/>
        <v>SEMINARIO VACCINAZIONI-MMC/LAVAGGIO MANI DISINFETTANTI</v>
      </c>
      <c r="O155" s="93">
        <f t="shared" si="58"/>
        <v>5</v>
      </c>
      <c r="P155" s="96">
        <f t="shared" si="56"/>
        <v>12</v>
      </c>
      <c r="Q155" s="69" t="str">
        <f t="shared" si="57"/>
        <v xml:space="preserve"> </v>
      </c>
    </row>
    <row r="156" spans="1:17" ht="69" customHeight="1">
      <c r="A156" s="77"/>
      <c r="B156" s="581"/>
      <c r="C156" s="22" t="s">
        <v>124</v>
      </c>
      <c r="D156" s="22" t="s">
        <v>124</v>
      </c>
      <c r="E156" s="22"/>
      <c r="F156" s="22" t="s">
        <v>124</v>
      </c>
      <c r="G156" s="22" t="s">
        <v>124</v>
      </c>
      <c r="I156" s="75"/>
      <c r="J156" s="95" t="str">
        <f t="shared" si="51"/>
        <v>ISTOLOGIA Dott. MASTRACCHIO</v>
      </c>
      <c r="K156" s="93">
        <f t="shared" si="52"/>
        <v>12</v>
      </c>
      <c r="L156" s="94">
        <f t="shared" si="53"/>
        <v>15</v>
      </c>
      <c r="M156" s="69" t="str">
        <f t="shared" si="54"/>
        <v xml:space="preserve"> </v>
      </c>
      <c r="N156" s="95">
        <f t="shared" si="55"/>
        <v>0</v>
      </c>
      <c r="O156" s="93">
        <f t="shared" si="58"/>
        <v>0</v>
      </c>
      <c r="P156" s="96">
        <f t="shared" si="56"/>
        <v>3</v>
      </c>
      <c r="Q156" s="69" t="str">
        <f t="shared" si="57"/>
        <v xml:space="preserve"> </v>
      </c>
    </row>
    <row r="157" spans="1:17" ht="69" customHeight="1">
      <c r="A157" s="71" t="s">
        <v>18</v>
      </c>
      <c r="B157" s="71"/>
      <c r="C157" s="72" t="s">
        <v>128</v>
      </c>
      <c r="D157" s="66" t="s">
        <v>35</v>
      </c>
      <c r="E157" s="22"/>
      <c r="F157" s="66" t="s">
        <v>35</v>
      </c>
      <c r="G157" s="72" t="s">
        <v>129</v>
      </c>
      <c r="H157" s="22"/>
      <c r="I157" s="75"/>
      <c r="J157" s="95" t="str">
        <f t="shared" si="51"/>
        <v>STORIA DELLA MEDICINA - Dott.ssa Tufi</v>
      </c>
      <c r="K157" s="93">
        <f t="shared" si="52"/>
        <v>14</v>
      </c>
      <c r="L157" s="94">
        <f t="shared" si="53"/>
        <v>15</v>
      </c>
      <c r="M157" s="69" t="str">
        <f t="shared" si="54"/>
        <v xml:space="preserve"> </v>
      </c>
      <c r="N157" s="95">
        <f t="shared" si="55"/>
        <v>0</v>
      </c>
      <c r="O157" s="93">
        <f t="shared" si="58"/>
        <v>0</v>
      </c>
      <c r="P157" s="96">
        <f t="shared" si="56"/>
        <v>0</v>
      </c>
      <c r="Q157" s="69" t="str">
        <f t="shared" si="57"/>
        <v>FINITO</v>
      </c>
    </row>
    <row r="158" spans="1:17" ht="69" customHeight="1">
      <c r="A158" s="71" t="s">
        <v>19</v>
      </c>
      <c r="B158" s="71"/>
      <c r="C158" s="72" t="s">
        <v>128</v>
      </c>
      <c r="D158" s="66" t="s">
        <v>35</v>
      </c>
      <c r="E158" s="22"/>
      <c r="F158" s="66" t="s">
        <v>35</v>
      </c>
      <c r="G158" s="72" t="s">
        <v>129</v>
      </c>
      <c r="H158" s="22"/>
      <c r="I158" s="58"/>
      <c r="J158" s="95" t="str">
        <f t="shared" si="51"/>
        <v>DEMOETNO ANTROPOLOGIA Dott DI MAURO</v>
      </c>
      <c r="K158" s="93">
        <f t="shared" si="52"/>
        <v>19</v>
      </c>
      <c r="L158" s="94">
        <f t="shared" si="53"/>
        <v>20</v>
      </c>
      <c r="M158" s="69" t="str">
        <f t="shared" si="54"/>
        <v xml:space="preserve"> </v>
      </c>
      <c r="N158" s="95">
        <f t="shared" si="55"/>
        <v>0</v>
      </c>
      <c r="O158" s="93">
        <f t="shared" si="58"/>
        <v>0</v>
      </c>
      <c r="P158" s="96">
        <f t="shared" si="56"/>
        <v>0</v>
      </c>
      <c r="Q158" s="69" t="str">
        <f t="shared" si="57"/>
        <v>FINITO</v>
      </c>
    </row>
    <row r="159" spans="1:17" ht="69" customHeight="1">
      <c r="A159" s="71" t="s">
        <v>20</v>
      </c>
      <c r="B159" s="71"/>
      <c r="C159" s="72" t="s">
        <v>128</v>
      </c>
      <c r="D159" s="66" t="s">
        <v>35</v>
      </c>
      <c r="E159" s="22"/>
      <c r="F159" s="66" t="s">
        <v>35</v>
      </c>
      <c r="G159" s="72" t="s">
        <v>129</v>
      </c>
      <c r="H159" s="565" t="s">
        <v>33</v>
      </c>
      <c r="I159" s="58"/>
      <c r="J159" s="95" t="str">
        <f t="shared" si="51"/>
        <v>PEDAGOGIA dott.ssa Orlacchio</v>
      </c>
      <c r="K159" s="93">
        <f t="shared" si="52"/>
        <v>18</v>
      </c>
      <c r="L159" s="94">
        <f t="shared" si="53"/>
        <v>20</v>
      </c>
      <c r="M159" s="69" t="str">
        <f t="shared" si="54"/>
        <v xml:space="preserve"> </v>
      </c>
      <c r="N159" s="95">
        <f t="shared" si="55"/>
        <v>0</v>
      </c>
      <c r="O159" s="93">
        <f t="shared" si="58"/>
        <v>0</v>
      </c>
      <c r="P159" s="96">
        <f t="shared" si="56"/>
        <v>0</v>
      </c>
      <c r="Q159" s="69" t="str">
        <f t="shared" si="57"/>
        <v>FINITO</v>
      </c>
    </row>
    <row r="160" spans="1:17" ht="69" customHeight="1">
      <c r="A160" s="87"/>
      <c r="B160" s="87"/>
      <c r="C160" s="132"/>
      <c r="D160" s="74" t="s">
        <v>225</v>
      </c>
      <c r="E160" s="22"/>
      <c r="F160" s="22"/>
      <c r="G160" s="22"/>
      <c r="H160" s="565" t="s">
        <v>33</v>
      </c>
      <c r="I160" s="52"/>
      <c r="J160" s="95" t="str">
        <f t="shared" si="51"/>
        <v>DIAGNOSTICA IMMAGINI Dott.TANGA</v>
      </c>
      <c r="K160" s="93">
        <f t="shared" si="52"/>
        <v>12</v>
      </c>
      <c r="L160" s="94">
        <f t="shared" si="53"/>
        <v>15</v>
      </c>
      <c r="M160" s="69" t="str">
        <f t="shared" si="54"/>
        <v xml:space="preserve"> </v>
      </c>
      <c r="N160" s="95">
        <f t="shared" si="55"/>
        <v>0</v>
      </c>
      <c r="O160" s="93">
        <f t="shared" si="58"/>
        <v>0</v>
      </c>
      <c r="P160" s="96">
        <f t="shared" si="56"/>
        <v>0</v>
      </c>
      <c r="Q160" s="69" t="str">
        <f t="shared" si="57"/>
        <v>FINITO</v>
      </c>
    </row>
    <row r="161" spans="1:17" ht="69" customHeight="1">
      <c r="A161" s="90"/>
      <c r="B161" s="90"/>
      <c r="C161" s="132"/>
      <c r="D161" s="74" t="s">
        <v>225</v>
      </c>
      <c r="E161" s="132"/>
      <c r="F161" s="22"/>
      <c r="G161" s="22"/>
      <c r="H161" s="565" t="s">
        <v>33</v>
      </c>
      <c r="I161" s="52"/>
      <c r="J161" s="95" t="str">
        <f t="shared" si="51"/>
        <v>IGIENE GEN APPL Dott CORSI</v>
      </c>
      <c r="K161" s="93">
        <f t="shared" si="52"/>
        <v>0</v>
      </c>
      <c r="L161" s="94">
        <f t="shared" si="53"/>
        <v>15</v>
      </c>
      <c r="M161" s="69" t="str">
        <f t="shared" si="54"/>
        <v xml:space="preserve"> </v>
      </c>
      <c r="N161" s="95">
        <f t="shared" si="55"/>
        <v>0</v>
      </c>
      <c r="O161" s="93">
        <f t="shared" si="58"/>
        <v>0</v>
      </c>
      <c r="P161" s="96">
        <f t="shared" si="56"/>
        <v>0</v>
      </c>
      <c r="Q161" s="69" t="str">
        <f t="shared" si="57"/>
        <v>FINITO</v>
      </c>
    </row>
    <row r="162" spans="1:17" ht="69" customHeight="1">
      <c r="A162" s="40"/>
      <c r="B162" s="587"/>
      <c r="C162" s="132"/>
      <c r="D162" s="74" t="s">
        <v>225</v>
      </c>
      <c r="E162" s="132"/>
      <c r="F162" s="22"/>
      <c r="G162" s="22"/>
      <c r="H162" s="565" t="s">
        <v>33</v>
      </c>
      <c r="I162" s="58"/>
      <c r="J162" s="95">
        <f t="shared" si="51"/>
        <v>0</v>
      </c>
      <c r="K162" s="93">
        <f t="shared" si="52"/>
        <v>0</v>
      </c>
      <c r="L162" s="94">
        <f t="shared" si="53"/>
        <v>0</v>
      </c>
      <c r="M162" s="69" t="str">
        <f t="shared" si="54"/>
        <v>FINITO</v>
      </c>
      <c r="N162" s="95">
        <f t="shared" si="55"/>
        <v>0</v>
      </c>
      <c r="O162" s="93">
        <f t="shared" si="58"/>
        <v>0</v>
      </c>
      <c r="P162" s="96">
        <f t="shared" si="56"/>
        <v>0</v>
      </c>
      <c r="Q162" s="69" t="str">
        <f t="shared" si="57"/>
        <v>FINITO</v>
      </c>
    </row>
    <row r="163" spans="1:17" ht="69" customHeight="1">
      <c r="A163" s="51"/>
      <c r="B163" s="579"/>
      <c r="C163" s="7" t="s">
        <v>1</v>
      </c>
      <c r="D163" s="7" t="s">
        <v>2</v>
      </c>
      <c r="E163" s="7" t="s">
        <v>3</v>
      </c>
      <c r="F163" s="7" t="s">
        <v>4</v>
      </c>
      <c r="G163" s="7" t="s">
        <v>5</v>
      </c>
      <c r="H163" s="7" t="s">
        <v>6</v>
      </c>
      <c r="I163" s="58"/>
      <c r="J163" s="92"/>
      <c r="K163" s="60"/>
      <c r="L163" s="92"/>
      <c r="M163" s="59"/>
      <c r="N163" s="99"/>
      <c r="O163" s="55"/>
      <c r="P163" s="85"/>
      <c r="Q163" s="86"/>
    </row>
    <row r="164" spans="1:17" ht="69" customHeight="1">
      <c r="A164" s="22"/>
      <c r="B164" s="158"/>
      <c r="C164" s="140">
        <v>44550</v>
      </c>
      <c r="D164" s="140">
        <v>44551</v>
      </c>
      <c r="E164" s="140">
        <v>44552</v>
      </c>
      <c r="F164" s="140">
        <v>44553</v>
      </c>
      <c r="G164" s="140">
        <v>44554</v>
      </c>
      <c r="H164" s="140">
        <v>44555</v>
      </c>
      <c r="I164" s="58"/>
      <c r="J164" s="92"/>
      <c r="K164" s="60"/>
      <c r="L164" s="92"/>
      <c r="M164" s="59"/>
      <c r="N164" s="61"/>
      <c r="O164" s="62"/>
      <c r="P164" s="106"/>
      <c r="Q164" s="107"/>
    </row>
    <row r="165" spans="1:17" ht="69" customHeight="1">
      <c r="A165" s="151"/>
      <c r="B165" s="151"/>
      <c r="C165" s="22" t="s">
        <v>124</v>
      </c>
      <c r="D165" s="22" t="s">
        <v>124</v>
      </c>
      <c r="E165" s="22" t="s">
        <v>124</v>
      </c>
      <c r="F165" s="22" t="s">
        <v>124</v>
      </c>
      <c r="G165" s="22" t="s">
        <v>124</v>
      </c>
      <c r="H165" s="22" t="s">
        <v>124</v>
      </c>
      <c r="I165" s="58"/>
      <c r="J165" s="92"/>
      <c r="K165" s="60"/>
      <c r="L165" s="92"/>
      <c r="M165" s="59"/>
      <c r="N165" s="61"/>
      <c r="O165" s="62"/>
      <c r="P165" s="108"/>
      <c r="Q165" s="108"/>
    </row>
    <row r="166" spans="1:17" ht="69" customHeight="1">
      <c r="A166" s="65" t="s">
        <v>21</v>
      </c>
      <c r="B166" s="65"/>
      <c r="C166" s="139" t="s">
        <v>130</v>
      </c>
      <c r="D166" s="139" t="s">
        <v>152</v>
      </c>
      <c r="F166" s="161"/>
      <c r="G166" s="161"/>
      <c r="H166" s="161"/>
      <c r="I166" s="58"/>
      <c r="J166" s="95" t="str">
        <f>J149</f>
        <v>DECRETO 81 - SORVEGLIANZA SANITARIA</v>
      </c>
      <c r="K166" s="93">
        <f>COUNTIF(C$167:H$176,J166)+K149</f>
        <v>15</v>
      </c>
      <c r="L166" s="94">
        <f>L149</f>
        <v>16</v>
      </c>
      <c r="M166" s="97" t="str">
        <f>IF(K166=L166,"FINITO"," ")</f>
        <v xml:space="preserve"> </v>
      </c>
      <c r="N166" s="95" t="str">
        <f>N149</f>
        <v>SOCIOLOGIA GEN Dott.MARINI</v>
      </c>
      <c r="O166" s="93">
        <f>COUNTIF(C$167:H$176,N166)+O149</f>
        <v>20</v>
      </c>
      <c r="P166" s="96">
        <f>P149</f>
        <v>20</v>
      </c>
      <c r="Q166" s="69" t="str">
        <f>IF(O166=P166,"FINITO"," ")</f>
        <v>FINITO</v>
      </c>
    </row>
    <row r="167" spans="1:17" ht="69" customHeight="1">
      <c r="A167" s="71" t="s">
        <v>10</v>
      </c>
      <c r="B167" s="71"/>
      <c r="C167" s="74" t="s">
        <v>32</v>
      </c>
      <c r="D167" s="74" t="s">
        <v>32</v>
      </c>
      <c r="E167" s="141" t="s">
        <v>207</v>
      </c>
      <c r="F167" s="161"/>
      <c r="G167" s="161"/>
      <c r="H167" s="161"/>
      <c r="I167" s="58"/>
      <c r="J167" s="95" t="str">
        <f t="shared" ref="J167:J179" si="59">J150</f>
        <v>GENETICA Prof.ssa BONGIORNO</v>
      </c>
      <c r="K167" s="93">
        <f t="shared" ref="K167:K179" si="60">COUNTIF(C$167:H$176,J167)+K150</f>
        <v>19</v>
      </c>
      <c r="L167" s="94">
        <f t="shared" ref="L167:L179" si="61">L150</f>
        <v>20</v>
      </c>
      <c r="M167" s="97" t="str">
        <f t="shared" ref="M167:M179" si="62">IF(K167=L167,"FINITO"," ")</f>
        <v xml:space="preserve"> </v>
      </c>
      <c r="N167" s="95" t="str">
        <f t="shared" ref="N167:N179" si="63">N150</f>
        <v>PSICOLOGIA GEN Dott. BUONO</v>
      </c>
      <c r="O167" s="93">
        <f t="shared" ref="O167:O179" si="64">COUNTIF(C$167:H$176,N167)+O150</f>
        <v>17</v>
      </c>
      <c r="P167" s="96">
        <f t="shared" ref="P167:P179" si="65">P150</f>
        <v>25</v>
      </c>
      <c r="Q167" s="69" t="str">
        <f t="shared" ref="Q167:Q179" si="66">IF(O167=P167,"FINITO"," ")</f>
        <v xml:space="preserve"> </v>
      </c>
    </row>
    <row r="168" spans="1:17" ht="69" customHeight="1">
      <c r="A168" s="71" t="s">
        <v>12</v>
      </c>
      <c r="B168" s="71"/>
      <c r="C168" s="74" t="s">
        <v>32</v>
      </c>
      <c r="D168" s="74" t="s">
        <v>32</v>
      </c>
      <c r="E168" s="73" t="s">
        <v>28</v>
      </c>
      <c r="F168" s="161"/>
      <c r="G168" s="161"/>
      <c r="H168" s="161"/>
      <c r="I168" s="58"/>
      <c r="J168" s="95" t="str">
        <f t="shared" si="59"/>
        <v>BIOCHIMICA Prof.ssa BONGIORNO</v>
      </c>
      <c r="K168" s="93">
        <f t="shared" si="60"/>
        <v>16</v>
      </c>
      <c r="L168" s="94">
        <f t="shared" si="61"/>
        <v>20</v>
      </c>
      <c r="M168" s="97" t="str">
        <f t="shared" si="62"/>
        <v xml:space="preserve"> </v>
      </c>
      <c r="N168" s="95" t="str">
        <f t="shared" si="63"/>
        <v>INFERMIERISTICA GEN Dott.ssa Mallia</v>
      </c>
      <c r="O168" s="93">
        <f t="shared" si="64"/>
        <v>23</v>
      </c>
      <c r="P168" s="96">
        <f t="shared" si="65"/>
        <v>25</v>
      </c>
      <c r="Q168" s="69" t="str">
        <f t="shared" si="66"/>
        <v xml:space="preserve"> </v>
      </c>
    </row>
    <row r="169" spans="1:17" ht="69" customHeight="1">
      <c r="A169" s="71" t="s">
        <v>13</v>
      </c>
      <c r="B169" s="71"/>
      <c r="C169" s="74" t="s">
        <v>32</v>
      </c>
      <c r="D169" s="74" t="s">
        <v>32</v>
      </c>
      <c r="E169" s="73" t="s">
        <v>28</v>
      </c>
      <c r="F169" s="161"/>
      <c r="G169" s="161"/>
      <c r="H169" s="161"/>
      <c r="I169" s="58"/>
      <c r="J169" s="95" t="str">
        <f t="shared" si="59"/>
        <v>BIOFISICA Prof.ssa NICOLAI</v>
      </c>
      <c r="K169" s="93">
        <f t="shared" si="60"/>
        <v>18</v>
      </c>
      <c r="L169" s="94">
        <f t="shared" si="61"/>
        <v>20</v>
      </c>
      <c r="M169" s="97" t="str">
        <f t="shared" si="62"/>
        <v xml:space="preserve"> </v>
      </c>
      <c r="N169" s="95" t="str">
        <f t="shared" si="63"/>
        <v>INFERMIERISTICA CLIN Dott.BIANCHI C</v>
      </c>
      <c r="O169" s="93">
        <f t="shared" si="64"/>
        <v>24</v>
      </c>
      <c r="P169" s="96">
        <f t="shared" si="65"/>
        <v>30</v>
      </c>
      <c r="Q169" s="69" t="str">
        <f t="shared" si="66"/>
        <v xml:space="preserve"> </v>
      </c>
    </row>
    <row r="170" spans="1:17" ht="69" customHeight="1">
      <c r="A170" s="71" t="s">
        <v>14</v>
      </c>
      <c r="B170" s="71"/>
      <c r="C170" s="72" t="s">
        <v>27</v>
      </c>
      <c r="D170" s="74" t="s">
        <v>33</v>
      </c>
      <c r="E170" s="73" t="s">
        <v>28</v>
      </c>
      <c r="F170" s="161"/>
      <c r="G170" s="161"/>
      <c r="H170" s="161"/>
      <c r="I170" s="58"/>
      <c r="J170" s="95" t="str">
        <f t="shared" si="59"/>
        <v>BIOLOGIA APPLICATA Dott.ssa Bellizia</v>
      </c>
      <c r="K170" s="93">
        <f t="shared" si="60"/>
        <v>20</v>
      </c>
      <c r="L170" s="94">
        <f t="shared" si="61"/>
        <v>20</v>
      </c>
      <c r="M170" s="97" t="str">
        <f t="shared" si="62"/>
        <v>FINITO</v>
      </c>
      <c r="N170" s="95" t="str">
        <f t="shared" si="63"/>
        <v>ORGANIZZAZIONE PROF Dott.ssa Bianchi L</v>
      </c>
      <c r="O170" s="93">
        <f t="shared" si="64"/>
        <v>21</v>
      </c>
      <c r="P170" s="96">
        <f t="shared" si="65"/>
        <v>30</v>
      </c>
      <c r="Q170" s="69" t="str">
        <f t="shared" si="66"/>
        <v xml:space="preserve"> </v>
      </c>
    </row>
    <row r="171" spans="1:17" ht="69" customHeight="1">
      <c r="A171" s="71" t="s">
        <v>16</v>
      </c>
      <c r="B171" s="71"/>
      <c r="C171" s="72" t="s">
        <v>27</v>
      </c>
      <c r="D171" s="74" t="s">
        <v>33</v>
      </c>
      <c r="E171" s="73" t="s">
        <v>28</v>
      </c>
      <c r="F171" s="161"/>
      <c r="G171" s="161"/>
      <c r="H171" s="161"/>
      <c r="I171" s="58"/>
      <c r="J171" s="95" t="str">
        <f t="shared" si="59"/>
        <v>ANATOMIA UMANA Dott. Mastracchio</v>
      </c>
      <c r="K171" s="93">
        <f t="shared" si="60"/>
        <v>20</v>
      </c>
      <c r="L171" s="94">
        <f t="shared" si="61"/>
        <v>30</v>
      </c>
      <c r="M171" s="97" t="str">
        <f t="shared" si="62"/>
        <v xml:space="preserve"> </v>
      </c>
      <c r="N171" s="95" t="str">
        <f t="shared" si="63"/>
        <v>INGLESE  Dott.ssa</v>
      </c>
      <c r="O171" s="93">
        <f t="shared" si="64"/>
        <v>0</v>
      </c>
      <c r="P171" s="96">
        <f t="shared" si="65"/>
        <v>40</v>
      </c>
      <c r="Q171" s="69" t="str">
        <f t="shared" si="66"/>
        <v xml:space="preserve"> </v>
      </c>
    </row>
    <row r="172" spans="1:17" ht="69" customHeight="1">
      <c r="A172" s="71" t="s">
        <v>17</v>
      </c>
      <c r="B172" s="71"/>
      <c r="C172" s="72" t="s">
        <v>27</v>
      </c>
      <c r="D172" s="74" t="s">
        <v>33</v>
      </c>
      <c r="E172" s="576" t="s">
        <v>209</v>
      </c>
      <c r="F172" s="161"/>
      <c r="G172" s="161"/>
      <c r="H172" s="161"/>
      <c r="I172" s="58"/>
      <c r="J172" s="95" t="str">
        <f t="shared" si="59"/>
        <v>FISIOLOGIA Dott.ssa Frongillo</v>
      </c>
      <c r="K172" s="93">
        <f t="shared" si="60"/>
        <v>21</v>
      </c>
      <c r="L172" s="94">
        <f t="shared" si="61"/>
        <v>20</v>
      </c>
      <c r="M172" s="97" t="str">
        <f t="shared" si="62"/>
        <v xml:space="preserve"> </v>
      </c>
      <c r="N172" s="95" t="str">
        <f t="shared" si="63"/>
        <v>SEMINARIO VACCINAZIONI-MMC/LAVAGGIO MANI DISINFETTANTI</v>
      </c>
      <c r="O172" s="93">
        <f t="shared" si="64"/>
        <v>5</v>
      </c>
      <c r="P172" s="96">
        <f t="shared" si="65"/>
        <v>12</v>
      </c>
      <c r="Q172" s="69" t="str">
        <f t="shared" si="66"/>
        <v xml:space="preserve"> </v>
      </c>
    </row>
    <row r="173" spans="1:17" ht="69" customHeight="1">
      <c r="A173" s="77"/>
      <c r="B173" s="581"/>
      <c r="C173" s="22" t="s">
        <v>124</v>
      </c>
      <c r="D173" s="158" t="s">
        <v>124</v>
      </c>
      <c r="E173" s="73" t="s">
        <v>29</v>
      </c>
      <c r="F173" s="161"/>
      <c r="G173" s="161"/>
      <c r="H173" s="161"/>
      <c r="I173" s="75"/>
      <c r="J173" s="95" t="str">
        <f t="shared" si="59"/>
        <v>ISTOLOGIA Dott. MASTRACCHIO</v>
      </c>
      <c r="K173" s="93">
        <f t="shared" si="60"/>
        <v>12</v>
      </c>
      <c r="L173" s="94">
        <f t="shared" si="61"/>
        <v>15</v>
      </c>
      <c r="M173" s="97" t="str">
        <f t="shared" si="62"/>
        <v xml:space="preserve"> </v>
      </c>
      <c r="N173" s="95">
        <f t="shared" si="63"/>
        <v>0</v>
      </c>
      <c r="O173" s="93">
        <f t="shared" si="64"/>
        <v>0</v>
      </c>
      <c r="P173" s="96">
        <f t="shared" si="65"/>
        <v>3</v>
      </c>
      <c r="Q173" s="69" t="str">
        <f t="shared" si="66"/>
        <v xml:space="preserve"> </v>
      </c>
    </row>
    <row r="174" spans="1:17" ht="69" customHeight="1">
      <c r="A174" s="71" t="s">
        <v>18</v>
      </c>
      <c r="B174" s="71"/>
      <c r="C174" s="72" t="s">
        <v>128</v>
      </c>
      <c r="D174" s="72" t="s">
        <v>128</v>
      </c>
      <c r="E174" s="73" t="s">
        <v>29</v>
      </c>
      <c r="F174" s="161"/>
      <c r="G174" s="161"/>
      <c r="H174" s="161"/>
      <c r="I174" s="75"/>
      <c r="J174" s="95" t="str">
        <f t="shared" si="59"/>
        <v>STORIA DELLA MEDICINA - Dott.ssa Tufi</v>
      </c>
      <c r="K174" s="93">
        <f t="shared" si="60"/>
        <v>14</v>
      </c>
      <c r="L174" s="94">
        <f t="shared" si="61"/>
        <v>15</v>
      </c>
      <c r="M174" s="97" t="str">
        <f t="shared" si="62"/>
        <v xml:space="preserve"> </v>
      </c>
      <c r="N174" s="95">
        <f t="shared" si="63"/>
        <v>0</v>
      </c>
      <c r="O174" s="93">
        <f t="shared" si="64"/>
        <v>0</v>
      </c>
      <c r="P174" s="96">
        <f t="shared" si="65"/>
        <v>0</v>
      </c>
      <c r="Q174" s="69" t="str">
        <f t="shared" si="66"/>
        <v>FINITO</v>
      </c>
    </row>
    <row r="175" spans="1:17" ht="69" customHeight="1">
      <c r="A175" s="71" t="s">
        <v>19</v>
      </c>
      <c r="B175" s="71"/>
      <c r="C175" s="72" t="s">
        <v>128</v>
      </c>
      <c r="D175" s="72" t="s">
        <v>128</v>
      </c>
      <c r="E175" s="73" t="s">
        <v>29</v>
      </c>
      <c r="F175" s="161"/>
      <c r="G175" s="161"/>
      <c r="H175" s="161"/>
      <c r="I175" s="58"/>
      <c r="J175" s="95" t="str">
        <f t="shared" si="59"/>
        <v>DEMOETNO ANTROPOLOGIA Dott DI MAURO</v>
      </c>
      <c r="K175" s="93">
        <f t="shared" si="60"/>
        <v>19</v>
      </c>
      <c r="L175" s="94">
        <f t="shared" si="61"/>
        <v>20</v>
      </c>
      <c r="M175" s="97" t="str">
        <f t="shared" si="62"/>
        <v xml:space="preserve"> </v>
      </c>
      <c r="N175" s="95">
        <f t="shared" si="63"/>
        <v>0</v>
      </c>
      <c r="O175" s="93">
        <f t="shared" si="64"/>
        <v>0</v>
      </c>
      <c r="P175" s="96">
        <f t="shared" si="65"/>
        <v>0</v>
      </c>
      <c r="Q175" s="69" t="str">
        <f t="shared" si="66"/>
        <v>FINITO</v>
      </c>
    </row>
    <row r="176" spans="1:17" ht="69" customHeight="1">
      <c r="A176" s="71" t="s">
        <v>20</v>
      </c>
      <c r="B176" s="71"/>
      <c r="C176" s="72" t="s">
        <v>128</v>
      </c>
      <c r="D176" s="72" t="s">
        <v>128</v>
      </c>
      <c r="E176" s="73" t="s">
        <v>29</v>
      </c>
      <c r="F176" s="161"/>
      <c r="G176" s="161"/>
      <c r="H176" s="161"/>
      <c r="I176" s="58"/>
      <c r="J176" s="95" t="str">
        <f t="shared" si="59"/>
        <v>PEDAGOGIA dott.ssa Orlacchio</v>
      </c>
      <c r="K176" s="93">
        <f t="shared" si="60"/>
        <v>18</v>
      </c>
      <c r="L176" s="94">
        <f t="shared" si="61"/>
        <v>20</v>
      </c>
      <c r="M176" s="97" t="str">
        <f t="shared" si="62"/>
        <v xml:space="preserve"> </v>
      </c>
      <c r="N176" s="95">
        <f t="shared" si="63"/>
        <v>0</v>
      </c>
      <c r="O176" s="93">
        <f t="shared" si="64"/>
        <v>0</v>
      </c>
      <c r="P176" s="96">
        <f t="shared" si="65"/>
        <v>0</v>
      </c>
      <c r="Q176" s="69" t="str">
        <f t="shared" si="66"/>
        <v>FINITO</v>
      </c>
    </row>
    <row r="177" spans="1:17" ht="69" customHeight="1">
      <c r="A177" s="87"/>
      <c r="B177" s="146"/>
      <c r="C177" s="30"/>
      <c r="D177" s="181"/>
      <c r="E177" s="576" t="s">
        <v>208</v>
      </c>
      <c r="F177" s="161"/>
      <c r="G177" s="161"/>
      <c r="H177" s="161"/>
      <c r="I177" s="58"/>
      <c r="J177" s="95" t="str">
        <f t="shared" si="59"/>
        <v>DIAGNOSTICA IMMAGINI Dott.TANGA</v>
      </c>
      <c r="K177" s="93">
        <f t="shared" si="60"/>
        <v>12</v>
      </c>
      <c r="L177" s="94">
        <f t="shared" si="61"/>
        <v>15</v>
      </c>
      <c r="M177" s="97" t="str">
        <f t="shared" si="62"/>
        <v xml:space="preserve"> </v>
      </c>
      <c r="N177" s="95">
        <f t="shared" si="63"/>
        <v>0</v>
      </c>
      <c r="O177" s="93">
        <f t="shared" si="64"/>
        <v>0</v>
      </c>
      <c r="P177" s="96">
        <f t="shared" si="65"/>
        <v>0</v>
      </c>
      <c r="Q177" s="69" t="str">
        <f t="shared" si="66"/>
        <v>FINITO</v>
      </c>
    </row>
    <row r="178" spans="1:17" ht="69" customHeight="1">
      <c r="A178" s="90"/>
      <c r="B178" s="580"/>
      <c r="C178" s="30"/>
      <c r="D178" s="30"/>
      <c r="E178" s="30"/>
      <c r="F178" s="161"/>
      <c r="G178" s="161"/>
      <c r="H178" s="161"/>
      <c r="I178" s="58"/>
      <c r="J178" s="95" t="str">
        <f t="shared" si="59"/>
        <v>IGIENE GEN APPL Dott CORSI</v>
      </c>
      <c r="K178" s="93">
        <f t="shared" si="60"/>
        <v>0</v>
      </c>
      <c r="L178" s="94">
        <f t="shared" si="61"/>
        <v>15</v>
      </c>
      <c r="M178" s="97" t="str">
        <f t="shared" si="62"/>
        <v xml:space="preserve"> </v>
      </c>
      <c r="N178" s="95">
        <f t="shared" si="63"/>
        <v>0</v>
      </c>
      <c r="O178" s="93">
        <f t="shared" si="64"/>
        <v>0</v>
      </c>
      <c r="P178" s="96">
        <f t="shared" si="65"/>
        <v>0</v>
      </c>
      <c r="Q178" s="69" t="str">
        <f t="shared" si="66"/>
        <v>FINITO</v>
      </c>
    </row>
    <row r="179" spans="1:17" ht="69" customHeight="1">
      <c r="A179" s="40"/>
      <c r="B179" s="40"/>
      <c r="C179" s="22"/>
      <c r="D179" s="22"/>
      <c r="E179" s="22"/>
      <c r="F179" s="161"/>
      <c r="G179" s="161"/>
      <c r="H179" s="161"/>
      <c r="I179" s="58"/>
      <c r="J179" s="95">
        <f t="shared" si="59"/>
        <v>0</v>
      </c>
      <c r="K179" s="93">
        <f t="shared" si="60"/>
        <v>0</v>
      </c>
      <c r="L179" s="94">
        <f t="shared" si="61"/>
        <v>0</v>
      </c>
      <c r="M179" s="97" t="str">
        <f t="shared" si="62"/>
        <v>FINITO</v>
      </c>
      <c r="N179" s="95">
        <f t="shared" si="63"/>
        <v>0</v>
      </c>
      <c r="O179" s="93">
        <f t="shared" si="64"/>
        <v>0</v>
      </c>
      <c r="P179" s="96">
        <f t="shared" si="65"/>
        <v>0</v>
      </c>
      <c r="Q179" s="69" t="str">
        <f t="shared" si="66"/>
        <v>FINITO</v>
      </c>
    </row>
    <row r="180" spans="1:17" ht="69" customHeight="1">
      <c r="A180" s="51"/>
      <c r="B180" s="579"/>
      <c r="C180" s="7" t="s">
        <v>1</v>
      </c>
      <c r="D180" s="7" t="s">
        <v>2</v>
      </c>
      <c r="E180" s="7" t="s">
        <v>3</v>
      </c>
      <c r="F180" s="7" t="s">
        <v>4</v>
      </c>
      <c r="G180" s="7" t="s">
        <v>5</v>
      </c>
      <c r="H180" s="7" t="s">
        <v>6</v>
      </c>
      <c r="I180" s="58"/>
      <c r="J180" s="92"/>
      <c r="K180" s="60"/>
      <c r="L180" s="92"/>
      <c r="M180" s="59"/>
      <c r="N180" s="99"/>
      <c r="O180" s="84"/>
      <c r="P180" s="85"/>
      <c r="Q180" s="86"/>
    </row>
    <row r="181" spans="1:17" ht="69" customHeight="1">
      <c r="A181" s="22"/>
      <c r="B181" s="22"/>
      <c r="C181" s="16">
        <v>44564</v>
      </c>
      <c r="D181" s="16">
        <v>44565</v>
      </c>
      <c r="E181" s="16">
        <v>44566</v>
      </c>
      <c r="F181" s="16">
        <v>44567</v>
      </c>
      <c r="G181" s="16">
        <v>44568</v>
      </c>
      <c r="H181" s="140">
        <v>44569</v>
      </c>
      <c r="I181" s="58"/>
      <c r="J181" s="92"/>
      <c r="K181" s="60"/>
      <c r="L181" s="92"/>
      <c r="M181" s="59"/>
      <c r="N181" s="61"/>
      <c r="O181" s="108"/>
      <c r="P181" s="106"/>
      <c r="Q181" s="107"/>
    </row>
    <row r="182" spans="1:17" ht="69" customHeight="1">
      <c r="A182" s="151"/>
      <c r="B182" s="151"/>
      <c r="C182" s="144"/>
      <c r="D182" s="144"/>
      <c r="E182" s="144"/>
      <c r="F182" s="144"/>
      <c r="G182" s="177" t="s">
        <v>124</v>
      </c>
      <c r="H182" s="179"/>
      <c r="I182" s="178"/>
      <c r="J182" s="92"/>
      <c r="K182" s="60"/>
      <c r="L182" s="92"/>
      <c r="M182" s="59"/>
      <c r="N182" s="61"/>
      <c r="O182" s="108"/>
      <c r="P182" s="108"/>
      <c r="Q182" s="108"/>
    </row>
    <row r="183" spans="1:17" ht="69" customHeight="1">
      <c r="A183" s="65" t="s">
        <v>21</v>
      </c>
      <c r="B183" s="65"/>
      <c r="C183" s="161"/>
      <c r="D183" s="161"/>
      <c r="E183" s="161"/>
      <c r="F183" s="161"/>
      <c r="G183" s="179"/>
      <c r="H183" s="179"/>
      <c r="I183" s="178"/>
      <c r="J183" s="95" t="str">
        <f>J166</f>
        <v>DECRETO 81 - SORVEGLIANZA SANITARIA</v>
      </c>
      <c r="K183" s="93">
        <f>COUNTIF(C$184:H$193,J183)+K166</f>
        <v>15</v>
      </c>
      <c r="L183" s="94">
        <f>L166</f>
        <v>16</v>
      </c>
      <c r="M183" s="97" t="str">
        <f>IF(K183=L183,"FINITO"," ")</f>
        <v xml:space="preserve"> </v>
      </c>
      <c r="N183" s="95" t="str">
        <f>N166</f>
        <v>SOCIOLOGIA GEN Dott.MARINI</v>
      </c>
      <c r="O183" s="93">
        <f>COUNTIF(C$184:H$193,N183)+O166</f>
        <v>20</v>
      </c>
      <c r="P183" s="96">
        <f>P166</f>
        <v>20</v>
      </c>
      <c r="Q183" s="69" t="str">
        <f>IF(O183=P183,"FINITO"," ")</f>
        <v>FINITO</v>
      </c>
    </row>
    <row r="184" spans="1:17" ht="69" customHeight="1">
      <c r="A184" s="71" t="s">
        <v>10</v>
      </c>
      <c r="B184" s="71"/>
      <c r="C184" s="161"/>
      <c r="D184" s="161"/>
      <c r="E184" s="161"/>
      <c r="F184" s="162"/>
      <c r="G184" s="76" t="s">
        <v>188</v>
      </c>
      <c r="H184" s="633" t="s">
        <v>232</v>
      </c>
      <c r="I184" s="178"/>
      <c r="J184" s="95" t="str">
        <f t="shared" ref="J184:J196" si="67">J167</f>
        <v>GENETICA Prof.ssa BONGIORNO</v>
      </c>
      <c r="K184" s="93">
        <f t="shared" ref="K184:K196" si="68">COUNTIF(C$184:H$193,J184)+K167</f>
        <v>19</v>
      </c>
      <c r="L184" s="94">
        <f t="shared" ref="L184:L196" si="69">L167</f>
        <v>20</v>
      </c>
      <c r="M184" s="97" t="str">
        <f t="shared" ref="M184:M196" si="70">IF(K184=L184,"FINITO"," ")</f>
        <v xml:space="preserve"> </v>
      </c>
      <c r="N184" s="95" t="str">
        <f t="shared" ref="N184:N196" si="71">N167</f>
        <v>PSICOLOGIA GEN Dott. BUONO</v>
      </c>
      <c r="O184" s="93">
        <f t="shared" ref="O184:O196" si="72">COUNTIF(C$184:H$193,N184)+O167</f>
        <v>17</v>
      </c>
      <c r="P184" s="96">
        <f t="shared" ref="P184:P196" si="73">P167</f>
        <v>25</v>
      </c>
      <c r="Q184" s="69" t="str">
        <f t="shared" ref="Q184:Q196" si="74">IF(O184=P184,"FINITO"," ")</f>
        <v xml:space="preserve"> </v>
      </c>
    </row>
    <row r="185" spans="1:17" ht="69" customHeight="1">
      <c r="A185" s="71" t="s">
        <v>12</v>
      </c>
      <c r="B185" s="71"/>
      <c r="C185" s="161"/>
      <c r="D185" s="161"/>
      <c r="E185" s="161"/>
      <c r="F185" s="162"/>
      <c r="G185" s="76" t="s">
        <v>188</v>
      </c>
      <c r="H185" s="634"/>
      <c r="I185" s="178"/>
      <c r="J185" s="95" t="str">
        <f t="shared" si="67"/>
        <v>BIOCHIMICA Prof.ssa BONGIORNO</v>
      </c>
      <c r="K185" s="93">
        <f t="shared" si="68"/>
        <v>16</v>
      </c>
      <c r="L185" s="94">
        <f t="shared" si="69"/>
        <v>20</v>
      </c>
      <c r="M185" s="97" t="str">
        <f t="shared" si="70"/>
        <v xml:space="preserve"> </v>
      </c>
      <c r="N185" s="95" t="str">
        <f t="shared" si="71"/>
        <v>INFERMIERISTICA GEN Dott.ssa Mallia</v>
      </c>
      <c r="O185" s="93">
        <f t="shared" si="72"/>
        <v>23</v>
      </c>
      <c r="P185" s="96">
        <f t="shared" si="73"/>
        <v>25</v>
      </c>
      <c r="Q185" s="69" t="str">
        <f t="shared" si="74"/>
        <v xml:space="preserve"> </v>
      </c>
    </row>
    <row r="186" spans="1:17" ht="69" customHeight="1">
      <c r="A186" s="71" t="s">
        <v>13</v>
      </c>
      <c r="B186" s="71"/>
      <c r="C186" s="161"/>
      <c r="D186" s="161"/>
      <c r="E186" s="161"/>
      <c r="F186" s="162"/>
      <c r="G186" s="76" t="s">
        <v>188</v>
      </c>
      <c r="H186" s="634"/>
      <c r="I186" s="178"/>
      <c r="J186" s="95" t="str">
        <f t="shared" si="67"/>
        <v>BIOFISICA Prof.ssa NICOLAI</v>
      </c>
      <c r="K186" s="93">
        <f t="shared" si="68"/>
        <v>20</v>
      </c>
      <c r="L186" s="94">
        <f t="shared" si="69"/>
        <v>20</v>
      </c>
      <c r="M186" s="97" t="str">
        <f t="shared" si="70"/>
        <v>FINITO</v>
      </c>
      <c r="N186" s="95" t="str">
        <f t="shared" si="71"/>
        <v>INFERMIERISTICA CLIN Dott.BIANCHI C</v>
      </c>
      <c r="O186" s="93">
        <f t="shared" si="72"/>
        <v>24</v>
      </c>
      <c r="P186" s="96">
        <f t="shared" si="73"/>
        <v>30</v>
      </c>
      <c r="Q186" s="69" t="str">
        <f t="shared" si="74"/>
        <v xml:space="preserve"> </v>
      </c>
    </row>
    <row r="187" spans="1:17" ht="69" customHeight="1">
      <c r="A187" s="71" t="s">
        <v>14</v>
      </c>
      <c r="B187" s="71"/>
      <c r="C187" s="144"/>
      <c r="D187" s="144"/>
      <c r="E187" s="144"/>
      <c r="F187" s="144"/>
      <c r="G187" s="73" t="s">
        <v>29</v>
      </c>
      <c r="H187" s="634"/>
      <c r="I187" s="178"/>
      <c r="J187" s="95" t="str">
        <f t="shared" si="67"/>
        <v>BIOLOGIA APPLICATA Dott.ssa Bellizia</v>
      </c>
      <c r="K187" s="93">
        <f t="shared" si="68"/>
        <v>20</v>
      </c>
      <c r="L187" s="94">
        <f t="shared" si="69"/>
        <v>20</v>
      </c>
      <c r="M187" s="97" t="str">
        <f t="shared" si="70"/>
        <v>FINITO</v>
      </c>
      <c r="N187" s="95" t="str">
        <f t="shared" si="71"/>
        <v>ORGANIZZAZIONE PROF Dott.ssa Bianchi L</v>
      </c>
      <c r="O187" s="93">
        <f t="shared" si="72"/>
        <v>24</v>
      </c>
      <c r="P187" s="96">
        <f t="shared" si="73"/>
        <v>30</v>
      </c>
      <c r="Q187" s="69" t="str">
        <f t="shared" si="74"/>
        <v xml:space="preserve"> </v>
      </c>
    </row>
    <row r="188" spans="1:17" ht="69" customHeight="1">
      <c r="A188" s="71" t="s">
        <v>16</v>
      </c>
      <c r="B188" s="71"/>
      <c r="C188" s="144"/>
      <c r="D188" s="144"/>
      <c r="E188" s="144"/>
      <c r="F188" s="144"/>
      <c r="G188" s="73" t="s">
        <v>29</v>
      </c>
      <c r="H188" s="634"/>
      <c r="I188" s="178"/>
      <c r="J188" s="95" t="str">
        <f t="shared" si="67"/>
        <v>ANATOMIA UMANA Dott. Mastracchio</v>
      </c>
      <c r="K188" s="93">
        <f t="shared" si="68"/>
        <v>20</v>
      </c>
      <c r="L188" s="94">
        <f t="shared" si="69"/>
        <v>30</v>
      </c>
      <c r="M188" s="97" t="str">
        <f t="shared" si="70"/>
        <v xml:space="preserve"> </v>
      </c>
      <c r="N188" s="95" t="str">
        <f t="shared" si="71"/>
        <v>INGLESE  Dott.ssa</v>
      </c>
      <c r="O188" s="93">
        <f t="shared" si="72"/>
        <v>0</v>
      </c>
      <c r="P188" s="96">
        <f t="shared" si="73"/>
        <v>40</v>
      </c>
      <c r="Q188" s="69" t="str">
        <f t="shared" si="74"/>
        <v xml:space="preserve"> </v>
      </c>
    </row>
    <row r="189" spans="1:17" ht="69" customHeight="1">
      <c r="A189" s="71" t="s">
        <v>17</v>
      </c>
      <c r="B189" s="71"/>
      <c r="C189" s="144"/>
      <c r="D189" s="144"/>
      <c r="E189" s="144"/>
      <c r="F189" s="144"/>
      <c r="G189" s="177"/>
      <c r="H189" s="634"/>
      <c r="I189" s="178"/>
      <c r="J189" s="95" t="str">
        <f t="shared" si="67"/>
        <v>FISIOLOGIA Dott.ssa Frongillo</v>
      </c>
      <c r="K189" s="93">
        <f t="shared" si="68"/>
        <v>21</v>
      </c>
      <c r="L189" s="94">
        <f t="shared" si="69"/>
        <v>20</v>
      </c>
      <c r="M189" s="97" t="str">
        <f t="shared" si="70"/>
        <v xml:space="preserve"> </v>
      </c>
      <c r="N189" s="95" t="str">
        <f t="shared" si="71"/>
        <v>SEMINARIO VACCINAZIONI-MMC/LAVAGGIO MANI DISINFETTANTI</v>
      </c>
      <c r="O189" s="93">
        <f t="shared" si="72"/>
        <v>8</v>
      </c>
      <c r="P189" s="96">
        <f t="shared" si="73"/>
        <v>12</v>
      </c>
      <c r="Q189" s="69" t="str">
        <f t="shared" si="74"/>
        <v xml:space="preserve"> </v>
      </c>
    </row>
    <row r="190" spans="1:17" ht="69" customHeight="1">
      <c r="A190" s="77"/>
      <c r="B190" s="581"/>
      <c r="C190" s="144"/>
      <c r="D190" s="144"/>
      <c r="E190" s="144"/>
      <c r="F190" s="144"/>
      <c r="G190" s="177" t="s">
        <v>124</v>
      </c>
      <c r="H190" s="634"/>
      <c r="I190" s="178"/>
      <c r="J190" s="95" t="str">
        <f t="shared" si="67"/>
        <v>ISTOLOGIA Dott. MASTRACCHIO</v>
      </c>
      <c r="K190" s="93">
        <f t="shared" si="68"/>
        <v>12</v>
      </c>
      <c r="L190" s="94">
        <f t="shared" si="69"/>
        <v>15</v>
      </c>
      <c r="M190" s="97" t="str">
        <f t="shared" si="70"/>
        <v xml:space="preserve"> </v>
      </c>
      <c r="N190" s="95">
        <f t="shared" si="71"/>
        <v>0</v>
      </c>
      <c r="O190" s="93">
        <f t="shared" si="72"/>
        <v>0</v>
      </c>
      <c r="P190" s="96">
        <f t="shared" si="73"/>
        <v>3</v>
      </c>
      <c r="Q190" s="69" t="str">
        <f t="shared" si="74"/>
        <v xml:space="preserve"> </v>
      </c>
    </row>
    <row r="191" spans="1:17" ht="69" customHeight="1">
      <c r="A191" s="71" t="s">
        <v>18</v>
      </c>
      <c r="B191" s="71"/>
      <c r="C191" s="162"/>
      <c r="D191" s="144"/>
      <c r="E191" s="144"/>
      <c r="F191" s="144"/>
      <c r="G191" s="180" t="s">
        <v>129</v>
      </c>
      <c r="H191" s="634"/>
      <c r="I191" s="182"/>
      <c r="J191" s="95" t="str">
        <f t="shared" si="67"/>
        <v>STORIA DELLA MEDICINA - Dott.ssa Tufi</v>
      </c>
      <c r="K191" s="93">
        <f t="shared" si="68"/>
        <v>14</v>
      </c>
      <c r="L191" s="94">
        <f t="shared" si="69"/>
        <v>15</v>
      </c>
      <c r="M191" s="97" t="str">
        <f t="shared" si="70"/>
        <v xml:space="preserve"> </v>
      </c>
      <c r="N191" s="95">
        <f t="shared" si="71"/>
        <v>0</v>
      </c>
      <c r="O191" s="93">
        <f t="shared" si="72"/>
        <v>0</v>
      </c>
      <c r="P191" s="96">
        <f t="shared" si="73"/>
        <v>0</v>
      </c>
      <c r="Q191" s="69" t="str">
        <f t="shared" si="74"/>
        <v>FINITO</v>
      </c>
    </row>
    <row r="192" spans="1:17" ht="69" customHeight="1">
      <c r="A192" s="71" t="s">
        <v>19</v>
      </c>
      <c r="B192" s="71"/>
      <c r="C192" s="162"/>
      <c r="D192" s="144"/>
      <c r="E192" s="144"/>
      <c r="F192" s="144"/>
      <c r="G192" s="72" t="s">
        <v>129</v>
      </c>
      <c r="H192" s="635"/>
      <c r="I192" s="75"/>
      <c r="J192" s="95" t="str">
        <f t="shared" si="67"/>
        <v>DEMOETNO ANTROPOLOGIA Dott DI MAURO</v>
      </c>
      <c r="K192" s="93">
        <f t="shared" si="68"/>
        <v>19</v>
      </c>
      <c r="L192" s="94">
        <f t="shared" si="69"/>
        <v>20</v>
      </c>
      <c r="M192" s="97" t="str">
        <f t="shared" si="70"/>
        <v xml:space="preserve"> </v>
      </c>
      <c r="N192" s="95">
        <f t="shared" si="71"/>
        <v>0</v>
      </c>
      <c r="O192" s="93">
        <f t="shared" si="72"/>
        <v>0</v>
      </c>
      <c r="P192" s="96">
        <f t="shared" si="73"/>
        <v>0</v>
      </c>
      <c r="Q192" s="69" t="str">
        <f t="shared" si="74"/>
        <v>FINITO</v>
      </c>
    </row>
    <row r="193" spans="1:17" ht="69" customHeight="1">
      <c r="A193" s="71" t="s">
        <v>20</v>
      </c>
      <c r="B193" s="71"/>
      <c r="C193" s="162"/>
      <c r="D193" s="144"/>
      <c r="E193" s="144"/>
      <c r="F193" s="144"/>
      <c r="G193" s="72" t="s">
        <v>129</v>
      </c>
      <c r="H193" s="22"/>
      <c r="I193" s="58"/>
      <c r="J193" s="95" t="str">
        <f t="shared" si="67"/>
        <v>PEDAGOGIA dott.ssa Orlacchio</v>
      </c>
      <c r="K193" s="93">
        <f t="shared" si="68"/>
        <v>18</v>
      </c>
      <c r="L193" s="94">
        <f t="shared" si="69"/>
        <v>20</v>
      </c>
      <c r="M193" s="97" t="str">
        <f t="shared" si="70"/>
        <v xml:space="preserve"> </v>
      </c>
      <c r="N193" s="95">
        <f t="shared" si="71"/>
        <v>0</v>
      </c>
      <c r="O193" s="93">
        <f t="shared" si="72"/>
        <v>0</v>
      </c>
      <c r="P193" s="96">
        <f t="shared" si="73"/>
        <v>0</v>
      </c>
      <c r="Q193" s="69" t="str">
        <f t="shared" si="74"/>
        <v>FINITO</v>
      </c>
    </row>
    <row r="194" spans="1:17" ht="69" customHeight="1">
      <c r="A194" s="87"/>
      <c r="B194" s="146"/>
      <c r="C194" s="144"/>
      <c r="D194" s="144"/>
      <c r="E194" s="144"/>
      <c r="F194" s="144"/>
      <c r="G194" s="22"/>
      <c r="H194" s="22"/>
      <c r="I194" s="58"/>
      <c r="J194" s="95" t="str">
        <f t="shared" si="67"/>
        <v>DIAGNOSTICA IMMAGINI Dott.TANGA</v>
      </c>
      <c r="K194" s="93">
        <f t="shared" si="68"/>
        <v>12</v>
      </c>
      <c r="L194" s="94">
        <f t="shared" si="69"/>
        <v>15</v>
      </c>
      <c r="M194" s="97" t="str">
        <f t="shared" si="70"/>
        <v xml:space="preserve"> </v>
      </c>
      <c r="N194" s="95">
        <f t="shared" si="71"/>
        <v>0</v>
      </c>
      <c r="O194" s="93">
        <f t="shared" si="72"/>
        <v>0</v>
      </c>
      <c r="P194" s="96">
        <f t="shared" si="73"/>
        <v>0</v>
      </c>
      <c r="Q194" s="69" t="str">
        <f t="shared" si="74"/>
        <v>FINITO</v>
      </c>
    </row>
    <row r="195" spans="1:17" ht="69" customHeight="1">
      <c r="A195" s="90"/>
      <c r="B195" s="580"/>
      <c r="C195" s="144"/>
      <c r="D195" s="144"/>
      <c r="E195" s="144"/>
      <c r="F195" s="144"/>
      <c r="G195" s="22"/>
      <c r="H195" s="22"/>
      <c r="I195" s="58"/>
      <c r="J195" s="95" t="str">
        <f t="shared" si="67"/>
        <v>IGIENE GEN APPL Dott CORSI</v>
      </c>
      <c r="K195" s="93">
        <f t="shared" si="68"/>
        <v>0</v>
      </c>
      <c r="L195" s="94">
        <f t="shared" si="69"/>
        <v>15</v>
      </c>
      <c r="M195" s="97" t="str">
        <f t="shared" si="70"/>
        <v xml:space="preserve"> </v>
      </c>
      <c r="N195" s="95">
        <f t="shared" si="71"/>
        <v>0</v>
      </c>
      <c r="O195" s="93">
        <f t="shared" si="72"/>
        <v>0</v>
      </c>
      <c r="P195" s="96">
        <f t="shared" si="73"/>
        <v>0</v>
      </c>
      <c r="Q195" s="69" t="str">
        <f t="shared" si="74"/>
        <v>FINITO</v>
      </c>
    </row>
    <row r="196" spans="1:17" ht="69" customHeight="1">
      <c r="A196" s="40"/>
      <c r="B196" s="40"/>
      <c r="C196" s="144"/>
      <c r="D196" s="144"/>
      <c r="E196" s="144"/>
      <c r="F196" s="144"/>
      <c r="G196" s="22"/>
      <c r="H196" s="22"/>
      <c r="I196" s="58"/>
      <c r="J196" s="95">
        <f t="shared" si="67"/>
        <v>0</v>
      </c>
      <c r="K196" s="93">
        <f t="shared" si="68"/>
        <v>0</v>
      </c>
      <c r="L196" s="94">
        <f t="shared" si="69"/>
        <v>0</v>
      </c>
      <c r="M196" s="97" t="str">
        <f t="shared" si="70"/>
        <v>FINITO</v>
      </c>
      <c r="N196" s="95">
        <f t="shared" si="71"/>
        <v>0</v>
      </c>
      <c r="O196" s="93">
        <f t="shared" si="72"/>
        <v>0</v>
      </c>
      <c r="P196" s="96">
        <f t="shared" si="73"/>
        <v>0</v>
      </c>
      <c r="Q196" s="69" t="str">
        <f t="shared" si="74"/>
        <v>FINITO</v>
      </c>
    </row>
    <row r="197" spans="1:17" ht="69" customHeight="1">
      <c r="A197" s="51"/>
      <c r="B197" s="579"/>
      <c r="C197" s="7" t="s">
        <v>1</v>
      </c>
      <c r="D197" s="7" t="s">
        <v>2</v>
      </c>
      <c r="E197" s="7" t="s">
        <v>3</v>
      </c>
      <c r="F197" s="7" t="s">
        <v>4</v>
      </c>
      <c r="G197" s="7" t="s">
        <v>5</v>
      </c>
      <c r="H197" s="7" t="s">
        <v>6</v>
      </c>
      <c r="I197" s="58"/>
      <c r="J197" s="92"/>
      <c r="K197" s="60"/>
      <c r="L197" s="92"/>
      <c r="M197" s="59"/>
      <c r="N197" s="99"/>
      <c r="O197" s="55"/>
      <c r="P197" s="85"/>
      <c r="Q197" s="86"/>
    </row>
    <row r="198" spans="1:17" ht="69" customHeight="1">
      <c r="A198" s="22"/>
      <c r="B198" s="22"/>
      <c r="C198" s="16">
        <v>44571</v>
      </c>
      <c r="D198" s="16">
        <v>44572</v>
      </c>
      <c r="E198" s="16">
        <v>44573</v>
      </c>
      <c r="F198" s="16">
        <v>44574</v>
      </c>
      <c r="G198" s="16">
        <v>44575</v>
      </c>
      <c r="H198" s="16">
        <v>44576</v>
      </c>
      <c r="I198" s="58"/>
      <c r="J198" s="92"/>
      <c r="K198" s="60"/>
      <c r="L198" s="92"/>
      <c r="M198" s="59"/>
      <c r="N198" s="61"/>
      <c r="O198" s="62"/>
      <c r="P198" s="106"/>
      <c r="Q198" s="107"/>
    </row>
    <row r="199" spans="1:17" ht="69" customHeight="1">
      <c r="A199" s="151"/>
      <c r="B199" s="151"/>
      <c r="C199" s="22" t="s">
        <v>124</v>
      </c>
      <c r="D199" s="22" t="s">
        <v>124</v>
      </c>
      <c r="E199" s="22" t="s">
        <v>124</v>
      </c>
      <c r="F199" s="22" t="s">
        <v>124</v>
      </c>
      <c r="G199" s="22" t="s">
        <v>124</v>
      </c>
      <c r="H199" s="633" t="s">
        <v>232</v>
      </c>
      <c r="I199" s="58"/>
      <c r="J199" s="92"/>
      <c r="K199" s="60"/>
      <c r="L199" s="92"/>
      <c r="M199" s="59"/>
      <c r="N199" s="61"/>
      <c r="O199" s="62"/>
      <c r="P199" s="108"/>
      <c r="Q199" s="108"/>
    </row>
    <row r="200" spans="1:17" ht="69" customHeight="1">
      <c r="A200" s="65" t="s">
        <v>21</v>
      </c>
      <c r="B200" s="65"/>
      <c r="C200" s="139" t="s">
        <v>130</v>
      </c>
      <c r="D200" s="22"/>
      <c r="E200" s="139" t="s">
        <v>130</v>
      </c>
      <c r="F200" s="139" t="s">
        <v>130</v>
      </c>
      <c r="G200" s="203"/>
      <c r="H200" s="634"/>
      <c r="I200" s="58"/>
      <c r="J200" s="95" t="str">
        <f>J183</f>
        <v>DECRETO 81 - SORVEGLIANZA SANITARIA</v>
      </c>
      <c r="K200" s="93">
        <f>COUNTIF(C$201:H$210,J200)+K183</f>
        <v>15</v>
      </c>
      <c r="L200" s="94">
        <f>L183</f>
        <v>16</v>
      </c>
      <c r="M200" s="97" t="str">
        <f>IF(K200=L200,"FINITO"," ")</f>
        <v xml:space="preserve"> </v>
      </c>
      <c r="N200" s="95" t="str">
        <f>N183</f>
        <v>SOCIOLOGIA GEN Dott.MARINI</v>
      </c>
      <c r="O200" s="93">
        <f>COUNTIF(C$201:H$210,N200)+O183</f>
        <v>20</v>
      </c>
      <c r="P200" s="96">
        <f>P183</f>
        <v>20</v>
      </c>
      <c r="Q200" s="69" t="str">
        <f>IF(O200=P200,"FINITO"," ")</f>
        <v>FINITO</v>
      </c>
    </row>
    <row r="201" spans="1:17" ht="69" customHeight="1">
      <c r="A201" s="71" t="s">
        <v>10</v>
      </c>
      <c r="B201" s="71"/>
      <c r="C201" s="74" t="s">
        <v>32</v>
      </c>
      <c r="D201" s="66" t="s">
        <v>26</v>
      </c>
      <c r="E201" s="119" t="s">
        <v>133</v>
      </c>
      <c r="F201" s="74" t="s">
        <v>32</v>
      </c>
      <c r="G201" s="176" t="s">
        <v>28</v>
      </c>
      <c r="H201" s="634"/>
      <c r="I201" s="58"/>
      <c r="J201" s="95" t="str">
        <f t="shared" ref="J201:J212" si="75">J184</f>
        <v>GENETICA Prof.ssa BONGIORNO</v>
      </c>
      <c r="K201" s="93">
        <f t="shared" ref="K201:K212" si="76">COUNTIF(C$201:H$210,J201)+K184</f>
        <v>19</v>
      </c>
      <c r="L201" s="94">
        <f t="shared" ref="L201:L212" si="77">L184</f>
        <v>20</v>
      </c>
      <c r="M201" s="97" t="str">
        <f t="shared" ref="M201:M213" si="78">IF(K201=L201,"FINITO"," ")</f>
        <v xml:space="preserve"> </v>
      </c>
      <c r="N201" s="95" t="str">
        <f t="shared" ref="N201:N212" si="79">N184</f>
        <v>PSICOLOGIA GEN Dott. BUONO</v>
      </c>
      <c r="O201" s="93">
        <f t="shared" ref="O201:O212" si="80">COUNTIF(C$201:H$210,N201)+O184</f>
        <v>20</v>
      </c>
      <c r="P201" s="96">
        <f t="shared" ref="P201:P212" si="81">P184</f>
        <v>25</v>
      </c>
      <c r="Q201" s="69" t="str">
        <f t="shared" ref="Q201:Q213" si="82">IF(O201=P201,"FINITO"," ")</f>
        <v xml:space="preserve"> </v>
      </c>
    </row>
    <row r="202" spans="1:17" ht="69" customHeight="1">
      <c r="A202" s="71" t="s">
        <v>12</v>
      </c>
      <c r="B202" s="71"/>
      <c r="C202" s="74" t="s">
        <v>32</v>
      </c>
      <c r="D202" s="66" t="s">
        <v>26</v>
      </c>
      <c r="E202" s="119" t="s">
        <v>133</v>
      </c>
      <c r="F202" s="74" t="s">
        <v>32</v>
      </c>
      <c r="G202" s="176" t="s">
        <v>28</v>
      </c>
      <c r="H202" s="634"/>
      <c r="I202" s="58"/>
      <c r="J202" s="95" t="str">
        <f t="shared" si="75"/>
        <v>BIOCHIMICA Prof.ssa BONGIORNO</v>
      </c>
      <c r="K202" s="93">
        <f t="shared" si="76"/>
        <v>20</v>
      </c>
      <c r="L202" s="94">
        <f t="shared" si="77"/>
        <v>20</v>
      </c>
      <c r="M202" s="97" t="str">
        <f t="shared" si="78"/>
        <v>FINITO</v>
      </c>
      <c r="N202" s="95" t="str">
        <f t="shared" si="79"/>
        <v>INFERMIERISTICA GEN Dott.ssa Mallia</v>
      </c>
      <c r="O202" s="93">
        <f t="shared" si="80"/>
        <v>23</v>
      </c>
      <c r="P202" s="96">
        <f t="shared" si="81"/>
        <v>25</v>
      </c>
      <c r="Q202" s="69" t="str">
        <f t="shared" si="82"/>
        <v xml:space="preserve"> </v>
      </c>
    </row>
    <row r="203" spans="1:17" ht="69" customHeight="1">
      <c r="A203" s="71" t="s">
        <v>13</v>
      </c>
      <c r="B203" s="588"/>
      <c r="C203" s="168" t="s">
        <v>32</v>
      </c>
      <c r="D203" s="66" t="s">
        <v>26</v>
      </c>
      <c r="E203" s="119" t="s">
        <v>133</v>
      </c>
      <c r="F203" s="74" t="s">
        <v>32</v>
      </c>
      <c r="G203" s="176" t="s">
        <v>28</v>
      </c>
      <c r="H203" s="634"/>
      <c r="I203" s="58"/>
      <c r="J203" s="95" t="str">
        <f t="shared" si="75"/>
        <v>BIOFISICA Prof.ssa NICOLAI</v>
      </c>
      <c r="K203" s="93">
        <f t="shared" si="76"/>
        <v>20</v>
      </c>
      <c r="L203" s="94">
        <f t="shared" si="77"/>
        <v>20</v>
      </c>
      <c r="M203" s="97" t="str">
        <f t="shared" si="78"/>
        <v>FINITO</v>
      </c>
      <c r="N203" s="95" t="str">
        <f t="shared" si="79"/>
        <v>INFERMIERISTICA CLIN Dott.BIANCHI C</v>
      </c>
      <c r="O203" s="93">
        <f t="shared" si="80"/>
        <v>27</v>
      </c>
      <c r="P203" s="96">
        <f t="shared" si="81"/>
        <v>30</v>
      </c>
      <c r="Q203" s="69" t="str">
        <f t="shared" si="82"/>
        <v xml:space="preserve"> </v>
      </c>
    </row>
    <row r="204" spans="1:17" ht="69" customHeight="1">
      <c r="A204" s="185" t="s">
        <v>14</v>
      </c>
      <c r="B204" s="185"/>
      <c r="C204" s="66" t="s">
        <v>92</v>
      </c>
      <c r="D204" s="202" t="s">
        <v>34</v>
      </c>
      <c r="E204" s="74" t="s">
        <v>32</v>
      </c>
      <c r="F204" s="606"/>
      <c r="G204" s="176" t="s">
        <v>28</v>
      </c>
      <c r="H204" s="634"/>
      <c r="I204" s="58"/>
      <c r="J204" s="95" t="str">
        <f t="shared" si="75"/>
        <v>BIOLOGIA APPLICATA Dott.ssa Bellizia</v>
      </c>
      <c r="K204" s="93">
        <f t="shared" si="76"/>
        <v>20</v>
      </c>
      <c r="L204" s="94">
        <f t="shared" si="77"/>
        <v>20</v>
      </c>
      <c r="M204" s="97" t="str">
        <f t="shared" si="78"/>
        <v>FINITO</v>
      </c>
      <c r="N204" s="95" t="str">
        <f t="shared" si="79"/>
        <v>ORGANIZZAZIONE PROF Dott.ssa Bianchi L</v>
      </c>
      <c r="O204" s="93">
        <f t="shared" si="80"/>
        <v>30</v>
      </c>
      <c r="P204" s="96">
        <f t="shared" si="81"/>
        <v>30</v>
      </c>
      <c r="Q204" s="69" t="str">
        <f t="shared" si="82"/>
        <v>FINITO</v>
      </c>
    </row>
    <row r="205" spans="1:17" ht="69" customHeight="1">
      <c r="A205" s="185" t="s">
        <v>16</v>
      </c>
      <c r="B205" s="185"/>
      <c r="C205" s="66" t="s">
        <v>92</v>
      </c>
      <c r="D205" s="202" t="s">
        <v>34</v>
      </c>
      <c r="E205" s="74" t="s">
        <v>32</v>
      </c>
      <c r="F205" s="66" t="s">
        <v>127</v>
      </c>
      <c r="G205" s="560"/>
      <c r="H205" s="634"/>
      <c r="I205" s="58"/>
      <c r="J205" s="95" t="str">
        <f t="shared" si="75"/>
        <v>ANATOMIA UMANA Dott. Mastracchio</v>
      </c>
      <c r="K205" s="93">
        <f t="shared" si="76"/>
        <v>29</v>
      </c>
      <c r="L205" s="94">
        <f t="shared" si="77"/>
        <v>30</v>
      </c>
      <c r="M205" s="97" t="str">
        <f t="shared" si="78"/>
        <v xml:space="preserve"> </v>
      </c>
      <c r="N205" s="95" t="str">
        <f t="shared" si="79"/>
        <v>INGLESE  Dott.ssa</v>
      </c>
      <c r="O205" s="93">
        <f t="shared" si="80"/>
        <v>0</v>
      </c>
      <c r="P205" s="96">
        <f t="shared" si="81"/>
        <v>40</v>
      </c>
      <c r="Q205" s="69" t="str">
        <f t="shared" si="82"/>
        <v xml:space="preserve"> </v>
      </c>
    </row>
    <row r="206" spans="1:17" ht="69" customHeight="1">
      <c r="A206" s="185" t="s">
        <v>17</v>
      </c>
      <c r="B206" s="185"/>
      <c r="C206" s="66" t="s">
        <v>92</v>
      </c>
      <c r="D206" s="202" t="s">
        <v>34</v>
      </c>
      <c r="E206" s="168" t="s">
        <v>32</v>
      </c>
      <c r="F206" s="175" t="s">
        <v>127</v>
      </c>
      <c r="G206" s="560"/>
      <c r="H206" s="634"/>
      <c r="I206" s="58"/>
      <c r="J206" s="95" t="str">
        <f t="shared" si="75"/>
        <v>FISIOLOGIA Dott.ssa Frongillo</v>
      </c>
      <c r="K206" s="93">
        <f t="shared" si="76"/>
        <v>21</v>
      </c>
      <c r="L206" s="94">
        <f t="shared" si="77"/>
        <v>20</v>
      </c>
      <c r="M206" s="97" t="str">
        <f t="shared" si="78"/>
        <v xml:space="preserve"> </v>
      </c>
      <c r="N206" s="95" t="str">
        <f t="shared" si="79"/>
        <v>SEMINARIO VACCINAZIONI-MMC/LAVAGGIO MANI DISINFETTANTI</v>
      </c>
      <c r="O206" s="93">
        <f t="shared" si="80"/>
        <v>8</v>
      </c>
      <c r="P206" s="96">
        <f t="shared" si="81"/>
        <v>12</v>
      </c>
      <c r="Q206" s="69" t="str">
        <f t="shared" si="82"/>
        <v xml:space="preserve"> </v>
      </c>
    </row>
    <row r="207" spans="1:17" ht="69" customHeight="1">
      <c r="A207" s="77"/>
      <c r="B207" s="589"/>
      <c r="C207" s="198" t="s">
        <v>124</v>
      </c>
      <c r="D207" s="158" t="s">
        <v>124</v>
      </c>
      <c r="E207" s="22"/>
      <c r="F207" s="22" t="s">
        <v>124</v>
      </c>
      <c r="G207" s="22" t="s">
        <v>124</v>
      </c>
      <c r="H207" s="635"/>
      <c r="I207" s="58"/>
      <c r="J207" s="95" t="str">
        <f t="shared" si="75"/>
        <v>ISTOLOGIA Dott. MASTRACCHIO</v>
      </c>
      <c r="K207" s="93">
        <f t="shared" si="76"/>
        <v>12</v>
      </c>
      <c r="L207" s="94">
        <f t="shared" si="77"/>
        <v>15</v>
      </c>
      <c r="M207" s="97" t="str">
        <f t="shared" si="78"/>
        <v xml:space="preserve"> </v>
      </c>
      <c r="N207" s="95">
        <f t="shared" si="79"/>
        <v>0</v>
      </c>
      <c r="O207" s="93">
        <f t="shared" si="80"/>
        <v>0</v>
      </c>
      <c r="P207" s="96">
        <f t="shared" si="81"/>
        <v>3</v>
      </c>
      <c r="Q207" s="69" t="str">
        <f t="shared" si="82"/>
        <v xml:space="preserve"> </v>
      </c>
    </row>
    <row r="208" spans="1:17" ht="69" customHeight="1">
      <c r="A208" s="185" t="s">
        <v>18</v>
      </c>
      <c r="B208" s="185"/>
      <c r="C208" s="180" t="s">
        <v>128</v>
      </c>
      <c r="D208" s="72" t="s">
        <v>129</v>
      </c>
      <c r="E208" s="200"/>
      <c r="F208" s="66" t="s">
        <v>37</v>
      </c>
      <c r="G208" s="72" t="s">
        <v>129</v>
      </c>
      <c r="H208" s="164"/>
      <c r="I208" s="58"/>
      <c r="J208" s="95" t="str">
        <f t="shared" si="75"/>
        <v>STORIA DELLA MEDICINA - Dott.ssa Tufi</v>
      </c>
      <c r="K208" s="93">
        <f t="shared" si="76"/>
        <v>14</v>
      </c>
      <c r="L208" s="94">
        <f t="shared" si="77"/>
        <v>15</v>
      </c>
      <c r="M208" s="97" t="str">
        <f t="shared" si="78"/>
        <v xml:space="preserve"> </v>
      </c>
      <c r="N208" s="95">
        <f t="shared" si="79"/>
        <v>0</v>
      </c>
      <c r="O208" s="93">
        <f t="shared" si="80"/>
        <v>0</v>
      </c>
      <c r="P208" s="96">
        <f t="shared" si="81"/>
        <v>0</v>
      </c>
      <c r="Q208" s="69" t="str">
        <f t="shared" si="82"/>
        <v>FINITO</v>
      </c>
    </row>
    <row r="209" spans="1:17" ht="69" customHeight="1">
      <c r="A209" s="185" t="s">
        <v>19</v>
      </c>
      <c r="B209" s="185"/>
      <c r="C209" s="180" t="s">
        <v>128</v>
      </c>
      <c r="D209" s="72" t="s">
        <v>129</v>
      </c>
      <c r="E209" s="200"/>
      <c r="F209" s="66" t="s">
        <v>37</v>
      </c>
      <c r="G209" s="72" t="s">
        <v>129</v>
      </c>
      <c r="H209" s="164"/>
      <c r="I209" s="75"/>
      <c r="J209" s="95" t="str">
        <f t="shared" si="75"/>
        <v>DEMOETNO ANTROPOLOGIA Dott DI MAURO</v>
      </c>
      <c r="K209" s="93">
        <f t="shared" si="76"/>
        <v>21</v>
      </c>
      <c r="L209" s="94">
        <f t="shared" si="77"/>
        <v>20</v>
      </c>
      <c r="M209" s="97" t="str">
        <f t="shared" si="78"/>
        <v xml:space="preserve"> </v>
      </c>
      <c r="N209" s="95">
        <f t="shared" si="79"/>
        <v>0</v>
      </c>
      <c r="O209" s="93">
        <f t="shared" si="80"/>
        <v>0</v>
      </c>
      <c r="P209" s="96">
        <f t="shared" si="81"/>
        <v>0</v>
      </c>
      <c r="Q209" s="69" t="str">
        <f t="shared" si="82"/>
        <v>FINITO</v>
      </c>
    </row>
    <row r="210" spans="1:17" ht="69" customHeight="1">
      <c r="A210" s="185" t="s">
        <v>20</v>
      </c>
      <c r="B210" s="185"/>
      <c r="C210" s="180" t="s">
        <v>128</v>
      </c>
      <c r="D210" s="72" t="s">
        <v>129</v>
      </c>
      <c r="E210" s="201"/>
      <c r="F210" s="66" t="s">
        <v>37</v>
      </c>
      <c r="G210" s="72" t="s">
        <v>129</v>
      </c>
      <c r="H210" s="163"/>
      <c r="I210" s="75"/>
      <c r="J210" s="95" t="str">
        <f t="shared" si="75"/>
        <v>PEDAGOGIA dott.ssa Orlacchio</v>
      </c>
      <c r="K210" s="93">
        <f t="shared" si="76"/>
        <v>18</v>
      </c>
      <c r="L210" s="94">
        <f t="shared" si="77"/>
        <v>20</v>
      </c>
      <c r="M210" s="97" t="str">
        <f t="shared" si="78"/>
        <v xml:space="preserve"> </v>
      </c>
      <c r="N210" s="95">
        <f t="shared" si="79"/>
        <v>0</v>
      </c>
      <c r="O210" s="93">
        <f t="shared" si="80"/>
        <v>0</v>
      </c>
      <c r="P210" s="96">
        <f t="shared" si="81"/>
        <v>0</v>
      </c>
      <c r="Q210" s="69" t="str">
        <f t="shared" si="82"/>
        <v>FINITO</v>
      </c>
    </row>
    <row r="211" spans="1:17" ht="69" customHeight="1">
      <c r="A211" s="87"/>
      <c r="B211" s="590"/>
      <c r="C211" s="186"/>
      <c r="D211" s="186"/>
      <c r="E211" s="89"/>
      <c r="F211" s="163"/>
      <c r="G211" s="163"/>
      <c r="H211" s="163"/>
      <c r="I211" s="58"/>
      <c r="J211" s="95" t="str">
        <f t="shared" si="75"/>
        <v>DIAGNOSTICA IMMAGINI Dott.TANGA</v>
      </c>
      <c r="K211" s="93">
        <f t="shared" si="76"/>
        <v>15</v>
      </c>
      <c r="L211" s="94">
        <f t="shared" si="77"/>
        <v>15</v>
      </c>
      <c r="M211" s="97" t="str">
        <f t="shared" si="78"/>
        <v>FINITO</v>
      </c>
      <c r="N211" s="95">
        <f t="shared" si="79"/>
        <v>0</v>
      </c>
      <c r="O211" s="93">
        <f t="shared" si="80"/>
        <v>0</v>
      </c>
      <c r="P211" s="96">
        <f t="shared" si="81"/>
        <v>0</v>
      </c>
      <c r="Q211" s="69" t="str">
        <f t="shared" si="82"/>
        <v>FINITO</v>
      </c>
    </row>
    <row r="212" spans="1:17" ht="69" customHeight="1">
      <c r="A212" s="90"/>
      <c r="B212" s="580"/>
      <c r="C212" s="89"/>
      <c r="D212" s="89"/>
      <c r="E212" s="89"/>
      <c r="F212" s="165"/>
      <c r="G212" s="165"/>
      <c r="H212" s="163"/>
      <c r="I212" s="58"/>
      <c r="J212" s="95" t="str">
        <f t="shared" si="75"/>
        <v>IGIENE GEN APPL Dott CORSI</v>
      </c>
      <c r="K212" s="93">
        <f t="shared" si="76"/>
        <v>3</v>
      </c>
      <c r="L212" s="94">
        <f t="shared" si="77"/>
        <v>15</v>
      </c>
      <c r="M212" s="97" t="str">
        <f t="shared" si="78"/>
        <v xml:space="preserve"> </v>
      </c>
      <c r="N212" s="95">
        <f t="shared" si="79"/>
        <v>0</v>
      </c>
      <c r="O212" s="93">
        <f t="shared" si="80"/>
        <v>0</v>
      </c>
      <c r="P212" s="96">
        <f t="shared" si="81"/>
        <v>0</v>
      </c>
      <c r="Q212" s="69" t="str">
        <f t="shared" si="82"/>
        <v>FINITO</v>
      </c>
    </row>
    <row r="213" spans="1:17" ht="66.75" customHeight="1">
      <c r="A213" s="40"/>
      <c r="B213" s="40"/>
      <c r="C213" s="129"/>
      <c r="D213" s="129"/>
      <c r="E213" s="129"/>
      <c r="F213" s="151"/>
      <c r="G213" s="151"/>
      <c r="H213" s="166"/>
      <c r="I213" s="58"/>
      <c r="J213" s="95">
        <f>J196</f>
        <v>0</v>
      </c>
      <c r="K213" s="93">
        <f>COUNTIF(C$201:H$210,J213)+K196</f>
        <v>0</v>
      </c>
      <c r="L213" s="94">
        <f>L196</f>
        <v>0</v>
      </c>
      <c r="M213" s="97" t="str">
        <f t="shared" si="78"/>
        <v>FINITO</v>
      </c>
      <c r="N213" s="95">
        <f>N196</f>
        <v>0</v>
      </c>
      <c r="O213" s="93">
        <f>COUNTIF(C$201:H$210,N213)+O196</f>
        <v>0</v>
      </c>
      <c r="P213" s="96">
        <f>P196</f>
        <v>0</v>
      </c>
      <c r="Q213" s="69" t="str">
        <f t="shared" si="82"/>
        <v>FINITO</v>
      </c>
    </row>
    <row r="214" spans="1:17" ht="69" customHeight="1">
      <c r="A214" s="51"/>
      <c r="B214" s="579"/>
      <c r="C214" s="7" t="s">
        <v>1</v>
      </c>
      <c r="D214" s="7" t="s">
        <v>2</v>
      </c>
      <c r="E214" s="7" t="s">
        <v>3</v>
      </c>
      <c r="F214" s="7" t="s">
        <v>4</v>
      </c>
      <c r="G214" s="7" t="s">
        <v>5</v>
      </c>
      <c r="H214" s="7" t="s">
        <v>6</v>
      </c>
      <c r="I214" s="58"/>
      <c r="J214" s="92"/>
      <c r="K214" s="60"/>
      <c r="L214" s="92"/>
      <c r="M214" s="59"/>
      <c r="N214" s="99"/>
      <c r="O214" s="55"/>
      <c r="P214" s="85"/>
      <c r="Q214" s="86"/>
    </row>
    <row r="215" spans="1:17" ht="69" customHeight="1">
      <c r="A215" s="22"/>
      <c r="B215" s="22"/>
      <c r="C215" s="16">
        <v>17</v>
      </c>
      <c r="D215" s="16">
        <v>18</v>
      </c>
      <c r="E215" s="16">
        <v>19</v>
      </c>
      <c r="F215" s="16">
        <v>20</v>
      </c>
      <c r="G215" s="16">
        <v>21</v>
      </c>
      <c r="H215" s="16">
        <v>22</v>
      </c>
      <c r="I215" s="58"/>
      <c r="J215" s="92"/>
      <c r="K215" s="60"/>
      <c r="L215" s="92"/>
      <c r="M215" s="59"/>
      <c r="N215" s="61"/>
      <c r="O215" s="62"/>
      <c r="P215" s="106"/>
      <c r="Q215" s="107"/>
    </row>
    <row r="216" spans="1:17" ht="69" customHeight="1">
      <c r="A216" s="151"/>
      <c r="B216" s="151"/>
      <c r="C216" s="22" t="s">
        <v>124</v>
      </c>
      <c r="D216" s="22" t="s">
        <v>124</v>
      </c>
      <c r="E216" s="22" t="s">
        <v>124</v>
      </c>
      <c r="F216" s="158" t="s">
        <v>124</v>
      </c>
      <c r="G216" s="22" t="s">
        <v>124</v>
      </c>
      <c r="H216" s="22" t="s">
        <v>124</v>
      </c>
      <c r="I216" s="58"/>
      <c r="J216" s="92"/>
      <c r="K216" s="60"/>
      <c r="L216" s="92"/>
      <c r="M216" s="59"/>
      <c r="N216" s="61"/>
      <c r="O216" s="62"/>
      <c r="P216" s="108"/>
      <c r="Q216" s="108"/>
    </row>
    <row r="217" spans="1:17" ht="69" customHeight="1">
      <c r="A217" s="65" t="s">
        <v>21</v>
      </c>
      <c r="B217" s="65"/>
      <c r="C217" s="139" t="s">
        <v>130</v>
      </c>
      <c r="D217" s="139" t="s">
        <v>130</v>
      </c>
      <c r="E217" s="139" t="s">
        <v>130</v>
      </c>
      <c r="F217" s="139"/>
      <c r="G217" s="139" t="s">
        <v>152</v>
      </c>
      <c r="H217" s="189"/>
      <c r="I217" s="58"/>
      <c r="J217" s="95" t="str">
        <f>J200</f>
        <v>DECRETO 81 - SORVEGLIANZA SANITARIA</v>
      </c>
      <c r="K217" s="93">
        <f>COUNTIF(C$218:H$227,J217)+K200</f>
        <v>15</v>
      </c>
      <c r="L217" s="94">
        <f>L200</f>
        <v>16</v>
      </c>
      <c r="M217" s="97" t="str">
        <f t="shared" ref="M217:M230" si="83">IF(K217=L217,"FINITO"," ")</f>
        <v xml:space="preserve"> </v>
      </c>
      <c r="N217" s="95" t="str">
        <f>N200</f>
        <v>SOCIOLOGIA GEN Dott.MARINI</v>
      </c>
      <c r="O217" s="93">
        <f>COUNTIF(C$218:H$227,N217)+O200</f>
        <v>20</v>
      </c>
      <c r="P217" s="96">
        <f>P200</f>
        <v>20</v>
      </c>
      <c r="Q217" s="69" t="str">
        <f t="shared" ref="Q217:Q230" si="84">IF(O217=P217,"FINITO"," ")</f>
        <v>FINITO</v>
      </c>
    </row>
    <row r="218" spans="1:17" ht="69" customHeight="1">
      <c r="A218" s="71" t="s">
        <v>10</v>
      </c>
      <c r="B218" s="71"/>
      <c r="C218" s="119" t="s">
        <v>133</v>
      </c>
      <c r="D218" s="119" t="s">
        <v>133</v>
      </c>
      <c r="E218" s="74" t="s">
        <v>32</v>
      </c>
      <c r="F218" s="542"/>
      <c r="G218" s="74" t="s">
        <v>32</v>
      </c>
      <c r="H218" s="542"/>
      <c r="I218" s="58"/>
      <c r="J218" s="95" t="str">
        <f t="shared" ref="J218:J229" si="85">J201</f>
        <v>GENETICA Prof.ssa BONGIORNO</v>
      </c>
      <c r="K218" s="93">
        <f t="shared" ref="K218:K230" si="86">COUNTIF(C$218:H$227,J218)+K201</f>
        <v>19</v>
      </c>
      <c r="L218" s="94">
        <f t="shared" ref="L218:L229" si="87">L201</f>
        <v>20</v>
      </c>
      <c r="M218" s="97" t="str">
        <f t="shared" si="83"/>
        <v xml:space="preserve"> </v>
      </c>
      <c r="N218" s="95" t="str">
        <f t="shared" ref="N218:N229" si="88">N201</f>
        <v>PSICOLOGIA GEN Dott. BUONO</v>
      </c>
      <c r="O218" s="93">
        <f t="shared" ref="O218:O230" si="89">COUNTIF(C$218:H$227,N218)+O201</f>
        <v>25</v>
      </c>
      <c r="P218" s="96">
        <f t="shared" ref="P218:P229" si="90">P201</f>
        <v>25</v>
      </c>
      <c r="Q218" s="69" t="str">
        <f t="shared" si="84"/>
        <v>FINITO</v>
      </c>
    </row>
    <row r="219" spans="1:17" ht="69" customHeight="1">
      <c r="A219" s="71" t="s">
        <v>12</v>
      </c>
      <c r="B219" s="71"/>
      <c r="C219" s="119" t="s">
        <v>133</v>
      </c>
      <c r="D219" s="119" t="s">
        <v>133</v>
      </c>
      <c r="E219" s="74" t="s">
        <v>32</v>
      </c>
      <c r="F219" s="542"/>
      <c r="G219" s="74" t="s">
        <v>32</v>
      </c>
      <c r="H219" s="542"/>
      <c r="I219" s="58"/>
      <c r="J219" s="95" t="str">
        <f t="shared" si="85"/>
        <v>BIOCHIMICA Prof.ssa BONGIORNO</v>
      </c>
      <c r="K219" s="93">
        <f t="shared" si="86"/>
        <v>20</v>
      </c>
      <c r="L219" s="94">
        <f t="shared" si="87"/>
        <v>20</v>
      </c>
      <c r="M219" s="97" t="str">
        <f t="shared" si="83"/>
        <v>FINITO</v>
      </c>
      <c r="N219" s="95" t="str">
        <f t="shared" si="88"/>
        <v>INFERMIERISTICA GEN Dott.ssa Mallia</v>
      </c>
      <c r="O219" s="93">
        <f t="shared" si="89"/>
        <v>23</v>
      </c>
      <c r="P219" s="96">
        <f t="shared" si="90"/>
        <v>25</v>
      </c>
      <c r="Q219" s="69" t="str">
        <f t="shared" si="84"/>
        <v xml:space="preserve"> </v>
      </c>
    </row>
    <row r="220" spans="1:17" ht="69" customHeight="1">
      <c r="A220" s="71" t="s">
        <v>13</v>
      </c>
      <c r="B220" s="71"/>
      <c r="C220" s="119" t="s">
        <v>133</v>
      </c>
      <c r="D220" s="192" t="s">
        <v>133</v>
      </c>
      <c r="E220" s="74" t="s">
        <v>32</v>
      </c>
      <c r="F220" s="542"/>
      <c r="G220" s="168" t="s">
        <v>32</v>
      </c>
      <c r="H220" s="542"/>
      <c r="I220" s="58"/>
      <c r="J220" s="95" t="str">
        <f t="shared" si="85"/>
        <v>BIOFISICA Prof.ssa NICOLAI</v>
      </c>
      <c r="K220" s="93">
        <f t="shared" si="86"/>
        <v>20</v>
      </c>
      <c r="L220" s="94">
        <f t="shared" si="87"/>
        <v>20</v>
      </c>
      <c r="M220" s="97" t="str">
        <f t="shared" si="83"/>
        <v>FINITO</v>
      </c>
      <c r="N220" s="95" t="str">
        <f t="shared" si="88"/>
        <v>INFERMIERISTICA CLIN Dott.BIANCHI C</v>
      </c>
      <c r="O220" s="93">
        <f t="shared" si="89"/>
        <v>30</v>
      </c>
      <c r="P220" s="96">
        <f t="shared" si="90"/>
        <v>30</v>
      </c>
      <c r="Q220" s="69" t="str">
        <f t="shared" si="84"/>
        <v>FINITO</v>
      </c>
    </row>
    <row r="221" spans="1:17" ht="69" customHeight="1">
      <c r="A221" s="185" t="s">
        <v>14</v>
      </c>
      <c r="B221" s="185"/>
      <c r="C221" s="543" t="s">
        <v>26</v>
      </c>
      <c r="D221" s="543" t="s">
        <v>26</v>
      </c>
      <c r="E221" s="74" t="s">
        <v>33</v>
      </c>
      <c r="F221" s="542"/>
      <c r="G221" s="542"/>
      <c r="H221" s="542"/>
      <c r="I221" s="58"/>
      <c r="J221" s="95" t="str">
        <f t="shared" si="85"/>
        <v>BIOLOGIA APPLICATA Dott.ssa Bellizia</v>
      </c>
      <c r="K221" s="93">
        <f t="shared" si="86"/>
        <v>20</v>
      </c>
      <c r="L221" s="94">
        <f t="shared" si="87"/>
        <v>20</v>
      </c>
      <c r="M221" s="97" t="str">
        <f t="shared" si="83"/>
        <v>FINITO</v>
      </c>
      <c r="N221" s="95" t="str">
        <f t="shared" si="88"/>
        <v>ORGANIZZAZIONE PROF Dott.ssa Bianchi L</v>
      </c>
      <c r="O221" s="93">
        <f t="shared" si="89"/>
        <v>30</v>
      </c>
      <c r="P221" s="96">
        <f t="shared" si="90"/>
        <v>30</v>
      </c>
      <c r="Q221" s="69" t="str">
        <f t="shared" si="84"/>
        <v>FINITO</v>
      </c>
    </row>
    <row r="222" spans="1:17" ht="69" customHeight="1">
      <c r="A222" s="185" t="s">
        <v>16</v>
      </c>
      <c r="B222" s="185"/>
      <c r="C222" s="543" t="s">
        <v>26</v>
      </c>
      <c r="D222" s="543" t="s">
        <v>26</v>
      </c>
      <c r="E222" s="74" t="s">
        <v>33</v>
      </c>
      <c r="F222" s="542"/>
      <c r="G222" s="542"/>
      <c r="H222" s="542"/>
      <c r="I222" s="58"/>
      <c r="J222" s="95" t="str">
        <f t="shared" si="85"/>
        <v>ANATOMIA UMANA Dott. Mastracchio</v>
      </c>
      <c r="K222" s="93">
        <f>COUNTIF(C$218:H$227,J222)+K205</f>
        <v>35</v>
      </c>
      <c r="L222" s="94">
        <f t="shared" si="87"/>
        <v>30</v>
      </c>
      <c r="M222" s="97" t="str">
        <f t="shared" si="83"/>
        <v xml:space="preserve"> </v>
      </c>
      <c r="N222" s="95" t="str">
        <f t="shared" si="88"/>
        <v>INGLESE  Dott.ssa</v>
      </c>
      <c r="O222" s="93">
        <f t="shared" si="89"/>
        <v>0</v>
      </c>
      <c r="P222" s="96">
        <f t="shared" si="90"/>
        <v>40</v>
      </c>
      <c r="Q222" s="69" t="str">
        <f t="shared" si="84"/>
        <v xml:space="preserve"> </v>
      </c>
    </row>
    <row r="223" spans="1:17" ht="69" customHeight="1">
      <c r="A223" s="185" t="s">
        <v>17</v>
      </c>
      <c r="B223" s="185"/>
      <c r="C223" s="543" t="s">
        <v>26</v>
      </c>
      <c r="D223" s="544"/>
      <c r="F223" s="542"/>
      <c r="G223" s="542"/>
      <c r="H223" s="542"/>
      <c r="I223" s="58"/>
      <c r="J223" s="95" t="str">
        <f t="shared" si="85"/>
        <v>FISIOLOGIA Dott.ssa Frongillo</v>
      </c>
      <c r="K223" s="93">
        <f t="shared" si="86"/>
        <v>23</v>
      </c>
      <c r="L223" s="94">
        <f t="shared" si="87"/>
        <v>20</v>
      </c>
      <c r="M223" s="97" t="str">
        <f t="shared" si="83"/>
        <v xml:space="preserve"> </v>
      </c>
      <c r="N223" s="95" t="str">
        <f t="shared" si="88"/>
        <v>SEMINARIO VACCINAZIONI-MMC/LAVAGGIO MANI DISINFETTANTI</v>
      </c>
      <c r="O223" s="93">
        <f t="shared" si="89"/>
        <v>8</v>
      </c>
      <c r="P223" s="96">
        <f t="shared" si="90"/>
        <v>12</v>
      </c>
      <c r="Q223" s="69" t="str">
        <f t="shared" si="84"/>
        <v xml:space="preserve"> </v>
      </c>
    </row>
    <row r="224" spans="1:17" ht="69" customHeight="1">
      <c r="A224" s="77"/>
      <c r="B224" s="589"/>
      <c r="C224" s="198" t="s">
        <v>124</v>
      </c>
      <c r="D224" s="22" t="s">
        <v>124</v>
      </c>
      <c r="E224" s="135"/>
      <c r="F224" s="22" t="s">
        <v>124</v>
      </c>
      <c r="G224" s="22" t="s">
        <v>124</v>
      </c>
      <c r="I224" s="58"/>
      <c r="J224" s="95" t="str">
        <f t="shared" si="85"/>
        <v>ISTOLOGIA Dott. MASTRACCHIO</v>
      </c>
      <c r="K224" s="93">
        <f t="shared" si="86"/>
        <v>12</v>
      </c>
      <c r="L224" s="94">
        <f t="shared" si="87"/>
        <v>15</v>
      </c>
      <c r="M224" s="97" t="str">
        <f t="shared" si="83"/>
        <v xml:space="preserve"> </v>
      </c>
      <c r="N224" s="95">
        <f t="shared" si="88"/>
        <v>0</v>
      </c>
      <c r="O224" s="93">
        <f t="shared" si="89"/>
        <v>0</v>
      </c>
      <c r="P224" s="96">
        <f t="shared" si="90"/>
        <v>3</v>
      </c>
      <c r="Q224" s="69" t="str">
        <f t="shared" si="84"/>
        <v xml:space="preserve"> </v>
      </c>
    </row>
    <row r="225" spans="1:17" ht="69" customHeight="1">
      <c r="A225" s="185" t="s">
        <v>18</v>
      </c>
      <c r="B225" s="185"/>
      <c r="C225" s="180" t="s">
        <v>128</v>
      </c>
      <c r="D225" s="66" t="s">
        <v>37</v>
      </c>
      <c r="E225" s="131"/>
      <c r="F225" s="66" t="s">
        <v>35</v>
      </c>
      <c r="G225" s="66" t="s">
        <v>37</v>
      </c>
      <c r="H225" s="164"/>
      <c r="I225" s="58"/>
      <c r="J225" s="95" t="str">
        <f t="shared" si="85"/>
        <v>STORIA DELLA MEDICINA - Dott.ssa Tufi</v>
      </c>
      <c r="K225" s="93">
        <f t="shared" si="86"/>
        <v>14</v>
      </c>
      <c r="L225" s="94">
        <f t="shared" si="87"/>
        <v>15</v>
      </c>
      <c r="M225" s="97" t="str">
        <f t="shared" si="83"/>
        <v xml:space="preserve"> </v>
      </c>
      <c r="N225" s="95">
        <f t="shared" si="88"/>
        <v>0</v>
      </c>
      <c r="O225" s="93">
        <f t="shared" si="89"/>
        <v>0</v>
      </c>
      <c r="P225" s="96">
        <f t="shared" si="90"/>
        <v>0</v>
      </c>
      <c r="Q225" s="69" t="str">
        <f t="shared" si="84"/>
        <v>FINITO</v>
      </c>
    </row>
    <row r="226" spans="1:17" ht="69" customHeight="1">
      <c r="A226" s="185" t="s">
        <v>19</v>
      </c>
      <c r="B226" s="185"/>
      <c r="C226" s="180" t="s">
        <v>128</v>
      </c>
      <c r="D226" s="66" t="s">
        <v>37</v>
      </c>
      <c r="E226" s="131"/>
      <c r="F226" s="66" t="s">
        <v>35</v>
      </c>
      <c r="G226" s="66" t="s">
        <v>37</v>
      </c>
      <c r="H226" s="164"/>
      <c r="I226" s="75"/>
      <c r="J226" s="95" t="str">
        <f t="shared" si="85"/>
        <v>DEMOETNO ANTROPOLOGIA Dott DI MAURO</v>
      </c>
      <c r="K226" s="93">
        <f t="shared" si="86"/>
        <v>21</v>
      </c>
      <c r="L226" s="94">
        <f t="shared" si="87"/>
        <v>20</v>
      </c>
      <c r="M226" s="97" t="str">
        <f t="shared" si="83"/>
        <v xml:space="preserve"> </v>
      </c>
      <c r="N226" s="95">
        <f t="shared" si="88"/>
        <v>0</v>
      </c>
      <c r="O226" s="93">
        <f t="shared" si="89"/>
        <v>0</v>
      </c>
      <c r="P226" s="96">
        <f t="shared" si="90"/>
        <v>0</v>
      </c>
      <c r="Q226" s="69" t="str">
        <f t="shared" si="84"/>
        <v>FINITO</v>
      </c>
    </row>
    <row r="227" spans="1:17" ht="69" customHeight="1">
      <c r="A227" s="185" t="s">
        <v>20</v>
      </c>
      <c r="B227" s="185"/>
      <c r="C227" s="180" t="s">
        <v>128</v>
      </c>
      <c r="D227" s="66" t="s">
        <v>37</v>
      </c>
      <c r="E227" s="89"/>
      <c r="F227" s="542"/>
      <c r="G227" s="66" t="s">
        <v>37</v>
      </c>
      <c r="H227" s="163"/>
      <c r="I227" s="75"/>
      <c r="J227" s="95" t="str">
        <f t="shared" si="85"/>
        <v>PEDAGOGIA dott.ssa Orlacchio</v>
      </c>
      <c r="K227" s="93">
        <f t="shared" si="86"/>
        <v>20</v>
      </c>
      <c r="L227" s="94">
        <f t="shared" si="87"/>
        <v>20</v>
      </c>
      <c r="M227" s="97" t="str">
        <f t="shared" si="83"/>
        <v>FINITO</v>
      </c>
      <c r="N227" s="95">
        <f t="shared" si="88"/>
        <v>0</v>
      </c>
      <c r="O227" s="93">
        <f t="shared" si="89"/>
        <v>0</v>
      </c>
      <c r="P227" s="96">
        <f t="shared" si="90"/>
        <v>0</v>
      </c>
      <c r="Q227" s="69" t="str">
        <f t="shared" si="84"/>
        <v>FINITO</v>
      </c>
    </row>
    <row r="228" spans="1:17" ht="69" customHeight="1">
      <c r="A228" s="87"/>
      <c r="B228" s="590"/>
      <c r="C228" s="186"/>
      <c r="D228" s="89"/>
      <c r="E228" s="89"/>
      <c r="F228" s="163"/>
      <c r="G228" s="163"/>
      <c r="H228" s="163"/>
      <c r="I228" s="58"/>
      <c r="J228" s="95" t="str">
        <f t="shared" si="85"/>
        <v>DIAGNOSTICA IMMAGINI Dott.TANGA</v>
      </c>
      <c r="K228" s="93">
        <f t="shared" si="86"/>
        <v>15</v>
      </c>
      <c r="L228" s="94">
        <f t="shared" si="87"/>
        <v>15</v>
      </c>
      <c r="M228" s="97" t="str">
        <f t="shared" si="83"/>
        <v>FINITO</v>
      </c>
      <c r="N228" s="95">
        <f t="shared" si="88"/>
        <v>0</v>
      </c>
      <c r="O228" s="93">
        <f t="shared" si="89"/>
        <v>0</v>
      </c>
      <c r="P228" s="96">
        <f t="shared" si="90"/>
        <v>0</v>
      </c>
      <c r="Q228" s="69" t="str">
        <f t="shared" si="84"/>
        <v>FINITO</v>
      </c>
    </row>
    <row r="229" spans="1:17" ht="69" customHeight="1">
      <c r="A229" s="90"/>
      <c r="B229" s="580"/>
      <c r="C229" s="89"/>
      <c r="D229" s="89"/>
      <c r="E229" s="89"/>
      <c r="F229" s="165"/>
      <c r="G229" s="165"/>
      <c r="H229" s="163"/>
      <c r="I229" s="58"/>
      <c r="J229" s="95" t="str">
        <f t="shared" si="85"/>
        <v>IGIENE GEN APPL Dott CORSI</v>
      </c>
      <c r="K229" s="93">
        <f t="shared" si="86"/>
        <v>9</v>
      </c>
      <c r="L229" s="94">
        <f t="shared" si="87"/>
        <v>15</v>
      </c>
      <c r="M229" s="97" t="str">
        <f t="shared" si="83"/>
        <v xml:space="preserve"> </v>
      </c>
      <c r="N229" s="95">
        <f t="shared" si="88"/>
        <v>0</v>
      </c>
      <c r="O229" s="93">
        <f t="shared" si="89"/>
        <v>0</v>
      </c>
      <c r="P229" s="96">
        <f t="shared" si="90"/>
        <v>0</v>
      </c>
      <c r="Q229" s="69" t="str">
        <f t="shared" si="84"/>
        <v>FINITO</v>
      </c>
    </row>
    <row r="230" spans="1:17" ht="66.75" customHeight="1">
      <c r="A230" s="40"/>
      <c r="B230" s="40"/>
      <c r="C230" s="129"/>
      <c r="D230" s="129"/>
      <c r="E230" s="129"/>
      <c r="F230" s="151"/>
      <c r="G230" s="151"/>
      <c r="H230" s="166"/>
      <c r="I230" s="58"/>
      <c r="J230" s="119" t="s">
        <v>133</v>
      </c>
      <c r="K230" s="93">
        <f t="shared" si="86"/>
        <v>6</v>
      </c>
      <c r="L230" s="94">
        <f>L240</f>
        <v>15</v>
      </c>
      <c r="M230" s="97" t="str">
        <f t="shared" si="83"/>
        <v xml:space="preserve"> </v>
      </c>
      <c r="N230" s="95">
        <f>N213</f>
        <v>0</v>
      </c>
      <c r="O230" s="93">
        <f t="shared" si="89"/>
        <v>0</v>
      </c>
      <c r="P230" s="96">
        <f>P213</f>
        <v>0</v>
      </c>
      <c r="Q230" s="69" t="str">
        <f t="shared" si="84"/>
        <v>FINITO</v>
      </c>
    </row>
    <row r="231" spans="1:17" ht="69" customHeight="1">
      <c r="A231" s="607" t="s">
        <v>38</v>
      </c>
      <c r="B231" s="608"/>
      <c r="C231" s="608"/>
      <c r="D231" s="608"/>
      <c r="E231" s="608"/>
      <c r="F231" s="608"/>
      <c r="G231" s="608"/>
      <c r="H231" s="609"/>
      <c r="I231" s="109"/>
      <c r="J231" s="95"/>
      <c r="K231" s="93"/>
      <c r="L231" s="94"/>
      <c r="M231" s="97"/>
      <c r="N231" s="91"/>
      <c r="O231" s="93"/>
      <c r="P231" s="94"/>
      <c r="Q231" s="69"/>
    </row>
    <row r="232" spans="1:17" ht="69" customHeight="1">
      <c r="A232" s="137"/>
      <c r="B232" s="591"/>
      <c r="C232" s="143"/>
      <c r="D232" s="141"/>
      <c r="E232" s="143"/>
      <c r="F232" s="143"/>
      <c r="G232" s="143"/>
      <c r="H232" s="143"/>
      <c r="I232" s="110"/>
      <c r="J232" s="142"/>
      <c r="K232" s="112"/>
      <c r="L232" s="111"/>
      <c r="M232" s="113"/>
      <c r="N232" s="114"/>
      <c r="O232" s="115"/>
      <c r="P232" s="115"/>
      <c r="Q232" s="115"/>
    </row>
    <row r="233" spans="1:17" ht="69" customHeight="1">
      <c r="A233" s="137"/>
      <c r="B233" s="137"/>
      <c r="C233" s="7" t="s">
        <v>1</v>
      </c>
      <c r="D233" s="7" t="s">
        <v>2</v>
      </c>
      <c r="E233" s="7" t="s">
        <v>3</v>
      </c>
      <c r="F233" s="7" t="s">
        <v>4</v>
      </c>
      <c r="G233" s="7" t="s">
        <v>5</v>
      </c>
      <c r="H233" s="7" t="s">
        <v>6</v>
      </c>
      <c r="I233" s="121"/>
      <c r="J233" s="116" t="s">
        <v>39</v>
      </c>
      <c r="K233" s="93">
        <f>COUNTIF($C$235:$H$246,J233)</f>
        <v>3</v>
      </c>
      <c r="L233" s="79">
        <v>30</v>
      </c>
      <c r="M233" s="69" t="str">
        <f t="shared" ref="M233:M276" si="91">IF(K233=L233,"FINITO"," ")</f>
        <v xml:space="preserve"> </v>
      </c>
      <c r="N233" s="184" t="s">
        <v>48</v>
      </c>
      <c r="O233" s="93">
        <f>COUNTIF($C$235:$H$246,N233)</f>
        <v>0</v>
      </c>
      <c r="P233" s="79">
        <v>9</v>
      </c>
      <c r="Q233" s="69" t="str">
        <f>IF(O233=P233,"FINITO"," ")</f>
        <v xml:space="preserve"> </v>
      </c>
    </row>
    <row r="234" spans="1:17" ht="69" customHeight="1">
      <c r="A234" s="137"/>
      <c r="B234" s="137"/>
      <c r="C234" s="16"/>
      <c r="D234" s="16">
        <v>44621</v>
      </c>
      <c r="E234" s="16">
        <v>44622</v>
      </c>
      <c r="F234" s="16">
        <v>44623</v>
      </c>
      <c r="G234" s="16">
        <v>44624</v>
      </c>
      <c r="H234" s="16">
        <v>44625</v>
      </c>
      <c r="I234" s="75"/>
      <c r="J234" s="116" t="s">
        <v>41</v>
      </c>
      <c r="K234" s="93">
        <f t="shared" ref="K234:K246" si="92">COUNTIF($C$235:$H$246,J234)</f>
        <v>6</v>
      </c>
      <c r="L234" s="79">
        <v>40</v>
      </c>
      <c r="M234" s="69" t="str">
        <f t="shared" si="91"/>
        <v xml:space="preserve"> </v>
      </c>
      <c r="N234" s="116" t="s">
        <v>49</v>
      </c>
      <c r="O234" s="93">
        <f>COUNTIF($C$235:$H$246,N234)</f>
        <v>0</v>
      </c>
      <c r="P234" s="79">
        <v>3</v>
      </c>
      <c r="Q234" s="69" t="str">
        <f>IF(O234=P234,"FINITO"," ")</f>
        <v xml:space="preserve"> </v>
      </c>
    </row>
    <row r="235" spans="1:17" ht="69" customHeight="1">
      <c r="A235" s="65" t="s">
        <v>21</v>
      </c>
      <c r="B235" s="65"/>
      <c r="C235" s="169"/>
      <c r="D235" s="139" t="s">
        <v>130</v>
      </c>
      <c r="E235" s="22"/>
      <c r="F235" s="22"/>
      <c r="G235" s="22"/>
      <c r="H235" s="22"/>
      <c r="I235" s="124"/>
      <c r="J235" s="117" t="s">
        <v>42</v>
      </c>
      <c r="K235" s="93">
        <f t="shared" si="92"/>
        <v>6</v>
      </c>
      <c r="L235" s="79">
        <v>30</v>
      </c>
      <c r="M235" s="69" t="str">
        <f t="shared" si="91"/>
        <v xml:space="preserve"> </v>
      </c>
      <c r="N235" s="126" t="s">
        <v>50</v>
      </c>
      <c r="O235" s="93">
        <f>COUNTIF($C$235:$H$246,N235)</f>
        <v>6</v>
      </c>
      <c r="P235" s="127">
        <f>L188</f>
        <v>30</v>
      </c>
      <c r="Q235" s="69" t="str">
        <f>IF(O235=P235,"FINITO"," ")</f>
        <v xml:space="preserve"> </v>
      </c>
    </row>
    <row r="236" spans="1:17" ht="69" customHeight="1">
      <c r="A236" s="28" t="s">
        <v>10</v>
      </c>
      <c r="B236" s="592"/>
      <c r="C236" s="636" t="s">
        <v>151</v>
      </c>
      <c r="D236" s="74" t="s">
        <v>32</v>
      </c>
      <c r="E236" s="117" t="s">
        <v>40</v>
      </c>
      <c r="F236" s="117" t="s">
        <v>93</v>
      </c>
      <c r="G236" s="117" t="s">
        <v>40</v>
      </c>
      <c r="H236" s="116" t="s">
        <v>41</v>
      </c>
      <c r="I236" s="98"/>
      <c r="J236" s="117"/>
      <c r="K236" s="93">
        <f t="shared" si="92"/>
        <v>0</v>
      </c>
      <c r="L236" s="79"/>
      <c r="M236" s="69" t="str">
        <f t="shared" si="91"/>
        <v>FINITO</v>
      </c>
      <c r="N236" s="126" t="s">
        <v>51</v>
      </c>
      <c r="O236" s="93">
        <f>COUNTIF($C$235:$H$246,N236)</f>
        <v>0</v>
      </c>
      <c r="P236" s="127">
        <f>L189</f>
        <v>20</v>
      </c>
      <c r="Q236" s="69" t="str">
        <f>IF(O236=P236,"FINITO"," ")</f>
        <v xml:space="preserve"> </v>
      </c>
    </row>
    <row r="237" spans="1:17" ht="69" customHeight="1">
      <c r="A237" s="28" t="s">
        <v>12</v>
      </c>
      <c r="B237" s="593"/>
      <c r="C237" s="637"/>
      <c r="D237" s="74" t="s">
        <v>32</v>
      </c>
      <c r="E237" s="117" t="s">
        <v>40</v>
      </c>
      <c r="F237" s="117" t="s">
        <v>93</v>
      </c>
      <c r="G237" s="117" t="s">
        <v>40</v>
      </c>
      <c r="H237" s="116" t="s">
        <v>41</v>
      </c>
      <c r="I237" s="125"/>
      <c r="J237" s="117" t="s">
        <v>40</v>
      </c>
      <c r="K237" s="93">
        <f t="shared" si="92"/>
        <v>6</v>
      </c>
      <c r="L237" s="79">
        <v>45</v>
      </c>
      <c r="M237" s="69" t="str">
        <f t="shared" si="91"/>
        <v xml:space="preserve"> </v>
      </c>
      <c r="N237" s="126" t="s">
        <v>52</v>
      </c>
      <c r="O237" s="93">
        <f>COUNTIF($C$235:$H$246,N237)</f>
        <v>0</v>
      </c>
      <c r="P237" s="127">
        <f>L190</f>
        <v>15</v>
      </c>
      <c r="Q237" s="69" t="str">
        <f>IF(O237=P237,"FINITO"," ")</f>
        <v xml:space="preserve"> </v>
      </c>
    </row>
    <row r="238" spans="1:17" ht="69" customHeight="1">
      <c r="A238" s="28" t="s">
        <v>13</v>
      </c>
      <c r="B238" s="593"/>
      <c r="C238" s="637"/>
      <c r="D238" s="74" t="s">
        <v>32</v>
      </c>
      <c r="E238" s="117" t="s">
        <v>40</v>
      </c>
      <c r="F238" s="117" t="s">
        <v>93</v>
      </c>
      <c r="G238" s="117" t="s">
        <v>40</v>
      </c>
      <c r="H238" s="116" t="s">
        <v>41</v>
      </c>
      <c r="I238" s="110"/>
      <c r="J238" s="117" t="s">
        <v>93</v>
      </c>
      <c r="K238" s="93">
        <f t="shared" si="92"/>
        <v>3</v>
      </c>
      <c r="L238" s="79">
        <v>20</v>
      </c>
      <c r="M238" s="69" t="str">
        <f t="shared" si="91"/>
        <v xml:space="preserve"> </v>
      </c>
      <c r="N238" s="114"/>
      <c r="O238" s="115"/>
      <c r="P238" s="115"/>
      <c r="Q238" s="105"/>
    </row>
    <row r="239" spans="1:17" ht="69" customHeight="1">
      <c r="A239" s="28" t="s">
        <v>14</v>
      </c>
      <c r="B239" s="593"/>
      <c r="C239" s="637"/>
      <c r="D239" s="117" t="s">
        <v>42</v>
      </c>
      <c r="E239" s="116" t="s">
        <v>39</v>
      </c>
      <c r="F239" s="123" t="s">
        <v>44</v>
      </c>
      <c r="G239" s="74" t="s">
        <v>33</v>
      </c>
      <c r="H239" s="117" t="s">
        <v>42</v>
      </c>
      <c r="I239" s="110"/>
      <c r="J239" s="119" t="s">
        <v>33</v>
      </c>
      <c r="K239" s="93">
        <f>COUNTIF($C$235:$H$246,J239)+K206</f>
        <v>24</v>
      </c>
      <c r="L239" s="79">
        <v>40</v>
      </c>
      <c r="M239" s="69" t="str">
        <f t="shared" si="91"/>
        <v xml:space="preserve"> </v>
      </c>
      <c r="N239" s="120"/>
      <c r="O239" s="115"/>
      <c r="P239" s="115"/>
      <c r="Q239" s="105"/>
    </row>
    <row r="240" spans="1:17" ht="69" customHeight="1">
      <c r="A240" s="28" t="s">
        <v>16</v>
      </c>
      <c r="B240" s="593"/>
      <c r="C240" s="637"/>
      <c r="D240" s="117" t="s">
        <v>42</v>
      </c>
      <c r="E240" s="116" t="s">
        <v>39</v>
      </c>
      <c r="F240" s="123" t="s">
        <v>44</v>
      </c>
      <c r="G240" s="74" t="s">
        <v>33</v>
      </c>
      <c r="H240" s="117" t="s">
        <v>42</v>
      </c>
      <c r="I240" s="110"/>
      <c r="J240" s="119" t="s">
        <v>133</v>
      </c>
      <c r="K240" s="93">
        <f>COUNTIF($C$235:$H$246,J240)+K230</f>
        <v>6</v>
      </c>
      <c r="L240" s="79">
        <v>15</v>
      </c>
      <c r="M240" s="69" t="str">
        <f t="shared" si="91"/>
        <v xml:space="preserve"> </v>
      </c>
      <c r="N240" s="122"/>
      <c r="O240" s="5"/>
      <c r="P240" s="5"/>
      <c r="Q240" s="115"/>
    </row>
    <row r="241" spans="1:17" ht="69" customHeight="1">
      <c r="A241" s="28" t="s">
        <v>17</v>
      </c>
      <c r="B241" s="593"/>
      <c r="C241" s="637"/>
      <c r="D241" s="117" t="s">
        <v>42</v>
      </c>
      <c r="E241" s="116" t="s">
        <v>39</v>
      </c>
      <c r="F241" s="123" t="s">
        <v>44</v>
      </c>
      <c r="G241" s="74" t="s">
        <v>33</v>
      </c>
      <c r="H241" s="117" t="s">
        <v>42</v>
      </c>
      <c r="I241" s="110"/>
      <c r="J241" s="119" t="s">
        <v>43</v>
      </c>
      <c r="K241" s="93">
        <f>COUNTIF($C$235:$H$246,J241)+K205</f>
        <v>29</v>
      </c>
      <c r="L241" s="79">
        <v>55</v>
      </c>
      <c r="M241" s="69" t="str">
        <f t="shared" si="91"/>
        <v xml:space="preserve"> </v>
      </c>
      <c r="N241" s="100"/>
      <c r="O241" s="103"/>
      <c r="P241" s="104"/>
      <c r="Q241" s="115"/>
    </row>
    <row r="242" spans="1:17" ht="69" customHeight="1">
      <c r="A242" s="38"/>
      <c r="B242" s="594"/>
      <c r="C242" s="637"/>
      <c r="D242" s="22"/>
      <c r="E242" s="22"/>
      <c r="F242" s="22"/>
      <c r="G242" s="22"/>
      <c r="H242" s="22"/>
      <c r="I242" s="110"/>
      <c r="J242" s="123" t="s">
        <v>44</v>
      </c>
      <c r="K242" s="93">
        <f t="shared" si="92"/>
        <v>3</v>
      </c>
      <c r="L242" s="79">
        <v>12</v>
      </c>
      <c r="M242" s="69" t="str">
        <f t="shared" si="91"/>
        <v xml:space="preserve"> </v>
      </c>
      <c r="N242" s="100"/>
      <c r="O242" s="103"/>
      <c r="P242" s="104"/>
      <c r="Q242" s="115"/>
    </row>
    <row r="243" spans="1:17" ht="69" customHeight="1">
      <c r="A243" s="28" t="s">
        <v>18</v>
      </c>
      <c r="B243" s="593"/>
      <c r="C243" s="637"/>
      <c r="D243" s="126" t="s">
        <v>50</v>
      </c>
      <c r="E243" s="196" t="s">
        <v>108</v>
      </c>
      <c r="F243" s="116" t="s">
        <v>41</v>
      </c>
      <c r="G243" s="126" t="s">
        <v>50</v>
      </c>
      <c r="H243" s="22"/>
      <c r="I243" s="110"/>
      <c r="J243" s="123" t="s">
        <v>45</v>
      </c>
      <c r="K243" s="93">
        <f t="shared" si="92"/>
        <v>0</v>
      </c>
      <c r="L243" s="79">
        <v>6</v>
      </c>
      <c r="M243" s="69" t="str">
        <f t="shared" si="91"/>
        <v xml:space="preserve"> </v>
      </c>
      <c r="Q243" s="115"/>
    </row>
    <row r="244" spans="1:17" ht="69" customHeight="1">
      <c r="A244" s="28" t="s">
        <v>19</v>
      </c>
      <c r="B244" s="593"/>
      <c r="C244" s="637"/>
      <c r="D244" s="126" t="s">
        <v>50</v>
      </c>
      <c r="E244" s="196" t="s">
        <v>108</v>
      </c>
      <c r="F244" s="116" t="s">
        <v>41</v>
      </c>
      <c r="G244" s="126" t="s">
        <v>50</v>
      </c>
      <c r="H244" s="22"/>
      <c r="I244" s="110"/>
      <c r="J244" s="123" t="s">
        <v>46</v>
      </c>
      <c r="K244" s="93">
        <f t="shared" si="92"/>
        <v>0</v>
      </c>
      <c r="L244" s="79">
        <v>12</v>
      </c>
      <c r="M244" s="69" t="str">
        <f t="shared" si="91"/>
        <v xml:space="preserve"> </v>
      </c>
      <c r="N244" s="119"/>
      <c r="O244" s="93"/>
      <c r="P244" s="79"/>
      <c r="Q244" s="115"/>
    </row>
    <row r="245" spans="1:17" ht="69" customHeight="1">
      <c r="A245" s="28" t="s">
        <v>20</v>
      </c>
      <c r="B245" s="595"/>
      <c r="C245" s="638"/>
      <c r="D245" s="126" t="s">
        <v>50</v>
      </c>
      <c r="E245" s="196" t="s">
        <v>108</v>
      </c>
      <c r="F245" s="116" t="s">
        <v>41</v>
      </c>
      <c r="G245" s="126" t="s">
        <v>50</v>
      </c>
      <c r="H245" s="22"/>
      <c r="I245" s="110"/>
      <c r="J245" s="123" t="s">
        <v>47</v>
      </c>
      <c r="K245" s="93">
        <f t="shared" si="92"/>
        <v>0</v>
      </c>
      <c r="L245" s="79">
        <v>6</v>
      </c>
      <c r="M245" s="69" t="str">
        <f t="shared" si="91"/>
        <v xml:space="preserve"> </v>
      </c>
      <c r="Q245" s="115"/>
    </row>
    <row r="246" spans="1:17" ht="69" customHeight="1">
      <c r="A246" s="38"/>
      <c r="B246" s="38"/>
      <c r="C246" s="22"/>
      <c r="D246" s="22"/>
      <c r="E246" s="22"/>
      <c r="F246" s="22"/>
      <c r="G246" s="22"/>
      <c r="H246" s="22"/>
      <c r="I246" s="110"/>
      <c r="J246" s="134" t="s">
        <v>108</v>
      </c>
      <c r="K246" s="93">
        <f t="shared" si="92"/>
        <v>3</v>
      </c>
      <c r="L246" s="128">
        <v>40</v>
      </c>
      <c r="M246" s="69" t="str">
        <f t="shared" si="91"/>
        <v xml:space="preserve"> </v>
      </c>
      <c r="Q246" s="115"/>
    </row>
    <row r="247" spans="1:17" ht="69" customHeight="1">
      <c r="C247" s="7" t="s">
        <v>1</v>
      </c>
      <c r="D247" s="7" t="s">
        <v>2</v>
      </c>
      <c r="E247" s="7" t="s">
        <v>3</v>
      </c>
      <c r="F247" s="7" t="s">
        <v>4</v>
      </c>
      <c r="G247" s="7" t="s">
        <v>5</v>
      </c>
      <c r="H247" s="7" t="s">
        <v>6</v>
      </c>
      <c r="I247" s="110"/>
      <c r="M247" s="69" t="e">
        <f>IF(#REF!=#REF!,"FINITO"," ")</f>
        <v>#REF!</v>
      </c>
      <c r="N247" s="114"/>
      <c r="O247" s="115"/>
      <c r="P247" s="115"/>
      <c r="Q247" s="115"/>
    </row>
    <row r="248" spans="1:17" ht="69" customHeight="1">
      <c r="C248" s="16">
        <v>44627</v>
      </c>
      <c r="D248" s="16">
        <v>44628</v>
      </c>
      <c r="E248" s="16">
        <v>44629</v>
      </c>
      <c r="F248" s="16">
        <v>44630</v>
      </c>
      <c r="G248" s="16">
        <v>44631</v>
      </c>
      <c r="H248" s="16">
        <v>44632</v>
      </c>
      <c r="I248" s="110"/>
      <c r="J248" s="95" t="str">
        <f t="shared" ref="J248:J261" si="93">J233</f>
        <v>ORGANIZZAZIONE PROF.LE Dott. Passeri</v>
      </c>
      <c r="K248" s="93">
        <f t="shared" ref="K248:K261" si="94">COUNTIF(C$250:H$259,J248)+K233</f>
        <v>9</v>
      </c>
      <c r="L248" s="79">
        <v>30</v>
      </c>
      <c r="M248" s="69" t="str">
        <f t="shared" si="91"/>
        <v xml:space="preserve"> </v>
      </c>
      <c r="N248" s="95" t="str">
        <f t="shared" ref="N248:N261" si="95">N233</f>
        <v>LABORATORIO 1</v>
      </c>
      <c r="O248" s="93">
        <f>COUNTIF(C$250:H$259,N248)+O233</f>
        <v>0</v>
      </c>
      <c r="P248" s="95">
        <f t="shared" ref="P248:P267" si="96">P233</f>
        <v>9</v>
      </c>
      <c r="Q248" s="69" t="str">
        <f>IF(O248=P248,"FINITO"," ")</f>
        <v xml:space="preserve"> </v>
      </c>
    </row>
    <row r="249" spans="1:17" ht="69" customHeight="1">
      <c r="A249" s="65" t="s">
        <v>21</v>
      </c>
      <c r="B249" s="65"/>
      <c r="C249" s="139" t="s">
        <v>130</v>
      </c>
      <c r="D249" s="22"/>
      <c r="E249" s="22"/>
      <c r="F249" s="22"/>
      <c r="G249" s="22"/>
      <c r="H249" s="22"/>
      <c r="I249" s="110"/>
      <c r="J249" s="95" t="str">
        <f t="shared" si="93"/>
        <v>INFERMIERISTICA CLIN Dott. Pugliesi</v>
      </c>
      <c r="K249" s="93">
        <f t="shared" si="94"/>
        <v>12</v>
      </c>
      <c r="L249" s="79">
        <v>40</v>
      </c>
      <c r="M249" s="69" t="str">
        <f t="shared" si="91"/>
        <v xml:space="preserve"> </v>
      </c>
      <c r="N249" s="95" t="str">
        <f t="shared" si="95"/>
        <v>PRESIDI</v>
      </c>
      <c r="O249" s="93">
        <f>COUNTIF(C$250:H$259,N249)+O234</f>
        <v>0</v>
      </c>
      <c r="P249" s="95">
        <f t="shared" si="96"/>
        <v>3</v>
      </c>
      <c r="Q249" s="69" t="str">
        <f>IF(O249=P249,"FINITO"," ")</f>
        <v xml:space="preserve"> </v>
      </c>
    </row>
    <row r="250" spans="1:17" ht="69" customHeight="1">
      <c r="A250" s="28" t="s">
        <v>10</v>
      </c>
      <c r="B250" s="28"/>
      <c r="C250" s="119" t="s">
        <v>43</v>
      </c>
      <c r="D250" s="119" t="s">
        <v>133</v>
      </c>
      <c r="E250" s="117" t="s">
        <v>40</v>
      </c>
      <c r="F250" s="117" t="s">
        <v>93</v>
      </c>
      <c r="G250" s="117" t="s">
        <v>40</v>
      </c>
      <c r="H250" s="116" t="s">
        <v>41</v>
      </c>
      <c r="I250" s="110"/>
      <c r="J250" s="95" t="str">
        <f t="shared" si="93"/>
        <v>PAT CLIN IMMUNOL IMMUNOEM Dott.ssa Cara</v>
      </c>
      <c r="K250" s="93">
        <f t="shared" si="94"/>
        <v>12</v>
      </c>
      <c r="L250" s="79">
        <v>30</v>
      </c>
      <c r="M250" s="69" t="str">
        <f t="shared" si="91"/>
        <v xml:space="preserve"> </v>
      </c>
      <c r="N250" s="95" t="str">
        <f t="shared" si="95"/>
        <v>RACCOMANDAZIONI: TRICOTOMIA, RITENZIONE MATERIALE, IDENTIFICAZIONE PAZ., SITO, PROCEDURA</v>
      </c>
      <c r="O250" s="93">
        <f>COUNTIF(C$250:H$259,N250)+O235</f>
        <v>12</v>
      </c>
      <c r="P250" s="95">
        <f t="shared" si="96"/>
        <v>30</v>
      </c>
      <c r="Q250" s="69" t="str">
        <f>IF(O250=P250,"FINITO"," ")</f>
        <v xml:space="preserve"> </v>
      </c>
    </row>
    <row r="251" spans="1:17" ht="69" customHeight="1">
      <c r="A251" s="28" t="s">
        <v>12</v>
      </c>
      <c r="B251" s="28"/>
      <c r="C251" s="119" t="s">
        <v>43</v>
      </c>
      <c r="D251" s="119" t="s">
        <v>133</v>
      </c>
      <c r="E251" s="117" t="s">
        <v>40</v>
      </c>
      <c r="F251" s="117" t="s">
        <v>93</v>
      </c>
      <c r="G251" s="117" t="s">
        <v>40</v>
      </c>
      <c r="H251" s="116" t="s">
        <v>41</v>
      </c>
      <c r="I251" s="110"/>
      <c r="J251" s="95">
        <f t="shared" si="93"/>
        <v>0</v>
      </c>
      <c r="K251" s="93">
        <f t="shared" si="94"/>
        <v>0</v>
      </c>
      <c r="L251" s="79"/>
      <c r="M251" s="69" t="str">
        <f t="shared" si="91"/>
        <v>FINITO</v>
      </c>
      <c r="N251" s="95" t="str">
        <f t="shared" si="95"/>
        <v>LABORATORIO DOSSIER medicazioni S. Orsola - algoritmo operativo, ricerca evidenze aggiornate</v>
      </c>
      <c r="O251" s="93">
        <f>COUNTIF(C$250:H$259,N251)+O236</f>
        <v>3</v>
      </c>
      <c r="P251" s="95">
        <f t="shared" si="96"/>
        <v>20</v>
      </c>
      <c r="Q251" s="69" t="str">
        <f>IF(O251=P251,"FINITO"," ")</f>
        <v xml:space="preserve"> </v>
      </c>
    </row>
    <row r="252" spans="1:17" ht="69" customHeight="1">
      <c r="A252" s="28" t="s">
        <v>13</v>
      </c>
      <c r="B252" s="28"/>
      <c r="C252" s="119" t="s">
        <v>43</v>
      </c>
      <c r="D252" s="119" t="s">
        <v>133</v>
      </c>
      <c r="E252" s="117" t="s">
        <v>40</v>
      </c>
      <c r="F252" s="117" t="s">
        <v>93</v>
      </c>
      <c r="G252" s="117" t="s">
        <v>40</v>
      </c>
      <c r="H252" s="116" t="s">
        <v>41</v>
      </c>
      <c r="I252" s="121"/>
      <c r="J252" s="95" t="str">
        <f t="shared" si="93"/>
        <v>PATOL GEN FISIOPATOLOGIA Prof.ssa Palumbo</v>
      </c>
      <c r="K252" s="93">
        <f t="shared" si="94"/>
        <v>12</v>
      </c>
      <c r="L252" s="79">
        <v>45</v>
      </c>
      <c r="M252" s="69" t="str">
        <f t="shared" si="91"/>
        <v xml:space="preserve"> </v>
      </c>
      <c r="N252" s="95" t="str">
        <f t="shared" si="95"/>
        <v>LABORATORIO Pianificazione assistenziale</v>
      </c>
      <c r="O252" s="93">
        <f>COUNTIF(C$250:H$259,N252)+O237</f>
        <v>0</v>
      </c>
      <c r="P252" s="95">
        <f t="shared" si="96"/>
        <v>15</v>
      </c>
      <c r="Q252" s="69" t="str">
        <f>IF(O252=P252,"FINITO"," ")</f>
        <v xml:space="preserve"> </v>
      </c>
    </row>
    <row r="253" spans="1:17" ht="69" customHeight="1">
      <c r="A253" s="28" t="s">
        <v>14</v>
      </c>
      <c r="B253" s="28"/>
      <c r="C253" s="117" t="s">
        <v>42</v>
      </c>
      <c r="D253" s="116" t="s">
        <v>39</v>
      </c>
      <c r="E253" s="117" t="s">
        <v>42</v>
      </c>
      <c r="F253" s="123" t="s">
        <v>44</v>
      </c>
      <c r="G253" s="116" t="s">
        <v>39</v>
      </c>
      <c r="H253" s="74" t="s">
        <v>33</v>
      </c>
      <c r="I253" s="75"/>
      <c r="J253" s="95" t="str">
        <f t="shared" si="93"/>
        <v xml:space="preserve">MICROBIOLOGIA Dott. Bruno </v>
      </c>
      <c r="K253" s="93">
        <f t="shared" si="94"/>
        <v>6</v>
      </c>
      <c r="L253" s="79">
        <v>20</v>
      </c>
      <c r="M253" s="69" t="str">
        <f t="shared" si="91"/>
        <v xml:space="preserve"> </v>
      </c>
      <c r="N253" s="95">
        <f t="shared" si="95"/>
        <v>0</v>
      </c>
      <c r="O253" s="93">
        <f t="shared" ref="O253:O261" si="97">COUNTIF(C$250:H$259,N253)+O238</f>
        <v>0</v>
      </c>
      <c r="P253" s="95">
        <f t="shared" si="96"/>
        <v>0</v>
      </c>
      <c r="Q253" s="69" t="str">
        <f t="shared" ref="Q253:Q261" si="98">IF(O253=P253,"FINITO"," ")</f>
        <v>FINITO</v>
      </c>
    </row>
    <row r="254" spans="1:17" ht="69" customHeight="1">
      <c r="A254" s="28" t="s">
        <v>16</v>
      </c>
      <c r="B254" s="28"/>
      <c r="C254" s="117" t="s">
        <v>42</v>
      </c>
      <c r="D254" s="116" t="s">
        <v>39</v>
      </c>
      <c r="E254" s="117" t="s">
        <v>42</v>
      </c>
      <c r="F254" s="123" t="s">
        <v>44</v>
      </c>
      <c r="G254" s="116" t="s">
        <v>39</v>
      </c>
      <c r="H254" s="74" t="s">
        <v>33</v>
      </c>
      <c r="I254" s="124"/>
      <c r="J254" s="95" t="str">
        <f t="shared" si="93"/>
        <v>FISIOLOGIA Dott.ssa Frongillo</v>
      </c>
      <c r="K254" s="93">
        <f t="shared" si="94"/>
        <v>26</v>
      </c>
      <c r="L254" s="79">
        <v>40</v>
      </c>
      <c r="M254" s="69" t="str">
        <f t="shared" si="91"/>
        <v xml:space="preserve"> </v>
      </c>
      <c r="N254" s="95">
        <f t="shared" si="95"/>
        <v>0</v>
      </c>
      <c r="O254" s="93">
        <f t="shared" si="97"/>
        <v>0</v>
      </c>
      <c r="P254" s="95">
        <f t="shared" si="96"/>
        <v>0</v>
      </c>
      <c r="Q254" s="69" t="str">
        <f t="shared" si="98"/>
        <v>FINITO</v>
      </c>
    </row>
    <row r="255" spans="1:17" ht="69" customHeight="1">
      <c r="A255" s="28" t="s">
        <v>17</v>
      </c>
      <c r="B255" s="28"/>
      <c r="C255" s="117" t="s">
        <v>42</v>
      </c>
      <c r="D255" s="116" t="s">
        <v>39</v>
      </c>
      <c r="E255" s="117" t="s">
        <v>42</v>
      </c>
      <c r="F255" s="123" t="s">
        <v>44</v>
      </c>
      <c r="G255" s="116" t="s">
        <v>39</v>
      </c>
      <c r="H255" s="22"/>
      <c r="I255" s="98"/>
      <c r="J255" s="95" t="str">
        <f t="shared" si="93"/>
        <v>ANATOMIA UMANA Dott Valeriani</v>
      </c>
      <c r="K255" s="93">
        <f t="shared" si="94"/>
        <v>9</v>
      </c>
      <c r="L255" s="79">
        <v>15</v>
      </c>
      <c r="M255" s="69" t="str">
        <f t="shared" si="91"/>
        <v xml:space="preserve"> </v>
      </c>
      <c r="N255" s="95">
        <f t="shared" si="95"/>
        <v>0</v>
      </c>
      <c r="O255" s="93">
        <f t="shared" si="97"/>
        <v>0</v>
      </c>
      <c r="P255" s="95">
        <f t="shared" si="96"/>
        <v>0</v>
      </c>
      <c r="Q255" s="69" t="str">
        <f t="shared" si="98"/>
        <v>FINITO</v>
      </c>
    </row>
    <row r="256" spans="1:17" ht="69" customHeight="1">
      <c r="A256" s="38"/>
      <c r="B256" s="38"/>
      <c r="C256" s="22"/>
      <c r="D256" s="22"/>
      <c r="E256" s="22"/>
      <c r="F256" s="22"/>
      <c r="G256" s="22"/>
      <c r="H256" s="22"/>
      <c r="I256" s="125"/>
      <c r="J256" s="95" t="str">
        <f t="shared" si="93"/>
        <v>ANATOMIA UMANA Dott Mastracchio</v>
      </c>
      <c r="K256" s="93">
        <f t="shared" si="94"/>
        <v>32</v>
      </c>
      <c r="L256" s="79">
        <v>55</v>
      </c>
      <c r="M256" s="69" t="str">
        <f t="shared" si="91"/>
        <v xml:space="preserve"> </v>
      </c>
      <c r="N256" s="95">
        <f t="shared" si="95"/>
        <v>0</v>
      </c>
      <c r="O256" s="93">
        <f t="shared" si="97"/>
        <v>0</v>
      </c>
      <c r="P256" s="95">
        <f t="shared" si="96"/>
        <v>0</v>
      </c>
      <c r="Q256" s="69" t="str">
        <f t="shared" si="98"/>
        <v>FINITO</v>
      </c>
    </row>
    <row r="257" spans="1:17" ht="69" customHeight="1">
      <c r="A257" s="28" t="s">
        <v>18</v>
      </c>
      <c r="B257" s="28"/>
      <c r="C257" s="126" t="s">
        <v>50</v>
      </c>
      <c r="D257" s="126" t="s">
        <v>51</v>
      </c>
      <c r="E257" s="196" t="s">
        <v>108</v>
      </c>
      <c r="F257" s="116" t="s">
        <v>41</v>
      </c>
      <c r="G257" s="126" t="s">
        <v>50</v>
      </c>
      <c r="H257" s="22"/>
      <c r="I257" s="110"/>
      <c r="J257" s="95" t="str">
        <f t="shared" si="93"/>
        <v>FARMACI E VACCINI D.ssa Mallia</v>
      </c>
      <c r="K257" s="93">
        <f t="shared" si="94"/>
        <v>6</v>
      </c>
      <c r="L257" s="79">
        <v>12</v>
      </c>
      <c r="M257" s="69" t="str">
        <f t="shared" si="91"/>
        <v xml:space="preserve"> </v>
      </c>
      <c r="N257" s="95">
        <f t="shared" si="95"/>
        <v>0</v>
      </c>
      <c r="O257" s="93">
        <f t="shared" si="97"/>
        <v>0</v>
      </c>
      <c r="P257" s="95">
        <f t="shared" si="96"/>
        <v>0</v>
      </c>
      <c r="Q257" s="69" t="str">
        <f t="shared" si="98"/>
        <v>FINITO</v>
      </c>
    </row>
    <row r="258" spans="1:17" ht="69" customHeight="1">
      <c r="A258" s="28" t="s">
        <v>19</v>
      </c>
      <c r="B258" s="28"/>
      <c r="C258" s="126" t="s">
        <v>50</v>
      </c>
      <c r="D258" s="126" t="s">
        <v>51</v>
      </c>
      <c r="E258" s="196" t="s">
        <v>108</v>
      </c>
      <c r="F258" s="116" t="s">
        <v>41</v>
      </c>
      <c r="G258" s="126" t="s">
        <v>50</v>
      </c>
      <c r="H258" s="22"/>
      <c r="I258" s="110"/>
      <c r="J258" s="95" t="str">
        <f t="shared" si="93"/>
        <v>BILANCIO IDRICO</v>
      </c>
      <c r="K258" s="93">
        <f t="shared" si="94"/>
        <v>0</v>
      </c>
      <c r="L258" s="79">
        <v>6</v>
      </c>
      <c r="M258" s="69" t="str">
        <f t="shared" si="91"/>
        <v xml:space="preserve"> </v>
      </c>
      <c r="N258" s="95">
        <f t="shared" si="95"/>
        <v>0</v>
      </c>
      <c r="O258" s="93">
        <f t="shared" si="97"/>
        <v>0</v>
      </c>
      <c r="P258" s="95">
        <f t="shared" si="96"/>
        <v>0</v>
      </c>
      <c r="Q258" s="69" t="str">
        <f t="shared" si="98"/>
        <v>FINITO</v>
      </c>
    </row>
    <row r="259" spans="1:17" ht="69" customHeight="1">
      <c r="A259" s="28" t="s">
        <v>20</v>
      </c>
      <c r="B259" s="28"/>
      <c r="C259" s="126" t="s">
        <v>50</v>
      </c>
      <c r="D259" s="126" t="s">
        <v>51</v>
      </c>
      <c r="E259" s="196" t="s">
        <v>108</v>
      </c>
      <c r="F259" s="116" t="s">
        <v>41</v>
      </c>
      <c r="G259" s="126" t="s">
        <v>50</v>
      </c>
      <c r="H259" s="22"/>
      <c r="I259" s="110"/>
      <c r="J259" s="95" t="str">
        <f t="shared" si="93"/>
        <v>PR V+CAT VESC</v>
      </c>
      <c r="K259" s="93">
        <f t="shared" si="94"/>
        <v>0</v>
      </c>
      <c r="L259" s="79">
        <v>12</v>
      </c>
      <c r="M259" s="69" t="str">
        <f t="shared" si="91"/>
        <v xml:space="preserve"> </v>
      </c>
      <c r="N259" s="95">
        <f t="shared" si="95"/>
        <v>0</v>
      </c>
      <c r="O259" s="93">
        <f t="shared" si="97"/>
        <v>0</v>
      </c>
      <c r="P259" s="95">
        <f t="shared" si="96"/>
        <v>0</v>
      </c>
      <c r="Q259" s="69" t="str">
        <f t="shared" si="98"/>
        <v>FINITO</v>
      </c>
    </row>
    <row r="260" spans="1:17" ht="69" customHeight="1">
      <c r="A260" s="38"/>
      <c r="B260" s="38"/>
      <c r="C260" s="22"/>
      <c r="D260" s="22"/>
      <c r="E260" s="22"/>
      <c r="F260" s="22"/>
      <c r="G260" s="22"/>
      <c r="H260" s="22"/>
      <c r="I260" s="110"/>
      <c r="J260" s="95" t="str">
        <f t="shared" si="93"/>
        <v>SCALE VALUTAZIONE</v>
      </c>
      <c r="K260" s="93">
        <f t="shared" si="94"/>
        <v>0</v>
      </c>
      <c r="L260" s="79">
        <v>6</v>
      </c>
      <c r="M260" s="69" t="str">
        <f t="shared" si="91"/>
        <v xml:space="preserve"> </v>
      </c>
      <c r="N260" s="95">
        <f t="shared" si="95"/>
        <v>0</v>
      </c>
      <c r="O260" s="93">
        <f t="shared" si="97"/>
        <v>0</v>
      </c>
      <c r="P260" s="95">
        <f t="shared" si="96"/>
        <v>0</v>
      </c>
      <c r="Q260" s="69" t="str">
        <f t="shared" si="98"/>
        <v>FINITO</v>
      </c>
    </row>
    <row r="261" spans="1:17" ht="69" customHeight="1">
      <c r="A261" s="38"/>
      <c r="B261" s="38"/>
      <c r="C261" s="22"/>
      <c r="D261" s="22"/>
      <c r="E261" s="22"/>
      <c r="F261" s="22"/>
      <c r="G261" s="22"/>
      <c r="H261" s="22"/>
      <c r="I261" s="110"/>
      <c r="J261" s="95" t="str">
        <f t="shared" si="93"/>
        <v>INGLESE</v>
      </c>
      <c r="K261" s="93">
        <f t="shared" si="94"/>
        <v>6</v>
      </c>
      <c r="L261" s="128">
        <v>40</v>
      </c>
      <c r="M261" s="69" t="str">
        <f t="shared" si="91"/>
        <v xml:space="preserve"> </v>
      </c>
      <c r="N261" s="95">
        <f t="shared" si="95"/>
        <v>0</v>
      </c>
      <c r="O261" s="93">
        <f t="shared" si="97"/>
        <v>0</v>
      </c>
      <c r="P261" s="95">
        <f t="shared" si="96"/>
        <v>0</v>
      </c>
      <c r="Q261" s="69" t="str">
        <f t="shared" si="98"/>
        <v>FINITO</v>
      </c>
    </row>
    <row r="262" spans="1:17" ht="69" customHeight="1">
      <c r="A262" s="38"/>
      <c r="B262" s="38"/>
      <c r="C262" s="7" t="s">
        <v>1</v>
      </c>
      <c r="D262" s="7" t="s">
        <v>2</v>
      </c>
      <c r="E262" s="7" t="s">
        <v>3</v>
      </c>
      <c r="F262" s="7" t="s">
        <v>4</v>
      </c>
      <c r="G262" s="7" t="s">
        <v>5</v>
      </c>
      <c r="H262" s="7" t="s">
        <v>6</v>
      </c>
      <c r="I262" s="110"/>
      <c r="J262" s="95"/>
      <c r="K262" s="93"/>
      <c r="L262" s="96"/>
      <c r="M262" s="97"/>
      <c r="N262" s="114"/>
      <c r="O262" s="115"/>
      <c r="P262" s="115"/>
      <c r="Q262" s="115"/>
    </row>
    <row r="263" spans="1:17" ht="69" customHeight="1">
      <c r="A263" s="38"/>
      <c r="B263" s="38"/>
      <c r="C263" s="16">
        <v>44634</v>
      </c>
      <c r="D263" s="16">
        <v>44635</v>
      </c>
      <c r="E263" s="16">
        <v>44636</v>
      </c>
      <c r="F263" s="16">
        <v>44637</v>
      </c>
      <c r="G263" s="16">
        <v>44638</v>
      </c>
      <c r="H263" s="16">
        <v>44639</v>
      </c>
      <c r="I263" s="110"/>
      <c r="J263" s="95" t="str">
        <f t="shared" ref="J263:J276" si="99">J248</f>
        <v>ORGANIZZAZIONE PROF.LE Dott. Passeri</v>
      </c>
      <c r="K263" s="93">
        <f t="shared" ref="K263:K276" si="100">COUNTIF($C$265:$H$274,J263)+K248</f>
        <v>15</v>
      </c>
      <c r="L263" s="79">
        <v>30</v>
      </c>
      <c r="M263" s="69" t="str">
        <f t="shared" si="91"/>
        <v xml:space="preserve"> </v>
      </c>
      <c r="N263" s="95" t="str">
        <f>N248</f>
        <v>LABORATORIO 1</v>
      </c>
      <c r="O263" s="93">
        <f>COUNTIF($C$265:$H$274,N263)+O248</f>
        <v>0</v>
      </c>
      <c r="P263" s="95">
        <f t="shared" si="96"/>
        <v>9</v>
      </c>
      <c r="Q263" s="69" t="str">
        <f>IF(O263=P263,"FINITO"," ")</f>
        <v xml:space="preserve"> </v>
      </c>
    </row>
    <row r="264" spans="1:17" ht="69" customHeight="1">
      <c r="A264" s="65" t="s">
        <v>21</v>
      </c>
      <c r="B264" s="65"/>
      <c r="C264" s="139" t="s">
        <v>130</v>
      </c>
      <c r="D264" s="22"/>
      <c r="E264" s="22"/>
      <c r="F264" s="22"/>
      <c r="G264" s="139"/>
      <c r="H264" s="139"/>
      <c r="I264" s="110"/>
      <c r="J264" s="95" t="str">
        <f t="shared" si="99"/>
        <v>INFERMIERISTICA CLIN Dott. Pugliesi</v>
      </c>
      <c r="K264" s="93">
        <f t="shared" si="100"/>
        <v>18</v>
      </c>
      <c r="L264" s="79">
        <v>40</v>
      </c>
      <c r="M264" s="69" t="str">
        <f t="shared" si="91"/>
        <v xml:space="preserve"> </v>
      </c>
      <c r="N264" s="95" t="str">
        <f>N249</f>
        <v>PRESIDI</v>
      </c>
      <c r="O264" s="93">
        <f>COUNTIF($C$265:$H$274,N264)+O249</f>
        <v>0</v>
      </c>
      <c r="P264" s="95">
        <f t="shared" si="96"/>
        <v>3</v>
      </c>
      <c r="Q264" s="69" t="str">
        <f>IF(O264=P264,"FINITO"," ")</f>
        <v xml:space="preserve"> </v>
      </c>
    </row>
    <row r="265" spans="1:17" ht="69" customHeight="1">
      <c r="A265" s="28" t="s">
        <v>10</v>
      </c>
      <c r="B265" s="28"/>
      <c r="C265" s="119" t="s">
        <v>43</v>
      </c>
      <c r="D265" s="119" t="s">
        <v>133</v>
      </c>
      <c r="E265" s="117" t="s">
        <v>40</v>
      </c>
      <c r="F265" s="117" t="s">
        <v>93</v>
      </c>
      <c r="G265" s="117" t="s">
        <v>40</v>
      </c>
      <c r="H265" s="116" t="s">
        <v>41</v>
      </c>
      <c r="I265" s="110"/>
      <c r="J265" s="95" t="str">
        <f t="shared" si="99"/>
        <v>PAT CLIN IMMUNOL IMMUNOEM Dott.ssa Cara</v>
      </c>
      <c r="K265" s="93">
        <f t="shared" si="100"/>
        <v>15</v>
      </c>
      <c r="L265" s="79">
        <v>30</v>
      </c>
      <c r="M265" s="69" t="str">
        <f t="shared" si="91"/>
        <v xml:space="preserve"> </v>
      </c>
      <c r="N265" s="95" t="str">
        <f>N250</f>
        <v>RACCOMANDAZIONI: TRICOTOMIA, RITENZIONE MATERIALE, IDENTIFICAZIONE PAZ., SITO, PROCEDURA</v>
      </c>
      <c r="O265" s="93">
        <f>COUNTIF($C$265:$H$274,N265)+O250</f>
        <v>18</v>
      </c>
      <c r="P265" s="95">
        <f t="shared" si="96"/>
        <v>30</v>
      </c>
      <c r="Q265" s="69" t="str">
        <f>IF(O265=P265,"FINITO"," ")</f>
        <v xml:space="preserve"> </v>
      </c>
    </row>
    <row r="266" spans="1:17" ht="69" customHeight="1">
      <c r="A266" s="28" t="s">
        <v>12</v>
      </c>
      <c r="B266" s="28"/>
      <c r="C266" s="119" t="s">
        <v>43</v>
      </c>
      <c r="D266" s="119" t="s">
        <v>133</v>
      </c>
      <c r="E266" s="117" t="s">
        <v>40</v>
      </c>
      <c r="F266" s="117" t="s">
        <v>93</v>
      </c>
      <c r="G266" s="117" t="s">
        <v>40</v>
      </c>
      <c r="H266" s="116" t="s">
        <v>41</v>
      </c>
      <c r="I266" s="110"/>
      <c r="J266" s="95">
        <f t="shared" si="99"/>
        <v>0</v>
      </c>
      <c r="K266" s="93">
        <f t="shared" si="100"/>
        <v>0</v>
      </c>
      <c r="L266" s="79"/>
      <c r="M266" s="69" t="str">
        <f t="shared" si="91"/>
        <v>FINITO</v>
      </c>
      <c r="N266" s="95" t="str">
        <f>N251</f>
        <v>LABORATORIO DOSSIER medicazioni S. Orsola - algoritmo operativo, ricerca evidenze aggiornate</v>
      </c>
      <c r="O266" s="93">
        <f>COUNTIF($C$265:$H$274,N266)+O251</f>
        <v>6</v>
      </c>
      <c r="P266" s="95">
        <f t="shared" si="96"/>
        <v>20</v>
      </c>
      <c r="Q266" s="69" t="str">
        <f>IF(O266=P266,"FINITO"," ")</f>
        <v xml:space="preserve"> </v>
      </c>
    </row>
    <row r="267" spans="1:17" ht="69" customHeight="1">
      <c r="A267" s="28" t="s">
        <v>13</v>
      </c>
      <c r="B267" s="28"/>
      <c r="C267" s="119" t="s">
        <v>43</v>
      </c>
      <c r="D267" s="119" t="s">
        <v>133</v>
      </c>
      <c r="E267" s="117" t="s">
        <v>40</v>
      </c>
      <c r="F267" s="117" t="s">
        <v>93</v>
      </c>
      <c r="G267" s="117" t="s">
        <v>40</v>
      </c>
      <c r="H267" s="116" t="s">
        <v>41</v>
      </c>
      <c r="I267" s="110"/>
      <c r="J267" s="95" t="str">
        <f t="shared" si="99"/>
        <v>PATOL GEN FISIOPATOLOGIA Prof.ssa Palumbo</v>
      </c>
      <c r="K267" s="93">
        <f t="shared" si="100"/>
        <v>18</v>
      </c>
      <c r="L267" s="79">
        <v>45</v>
      </c>
      <c r="M267" s="69" t="str">
        <f t="shared" si="91"/>
        <v xml:space="preserve"> </v>
      </c>
      <c r="N267" s="95" t="str">
        <f>N252</f>
        <v>LABORATORIO Pianificazione assistenziale</v>
      </c>
      <c r="O267" s="93">
        <f>COUNTIF($C$265:$H$274,N267)+O252</f>
        <v>0</v>
      </c>
      <c r="P267" s="95">
        <f t="shared" si="96"/>
        <v>15</v>
      </c>
      <c r="Q267" s="69" t="str">
        <f>IF(O267=P267,"FINITO"," ")</f>
        <v xml:space="preserve"> </v>
      </c>
    </row>
    <row r="268" spans="1:17" ht="69" customHeight="1">
      <c r="A268" s="28" t="s">
        <v>14</v>
      </c>
      <c r="B268" s="28"/>
      <c r="C268" s="117" t="s">
        <v>42</v>
      </c>
      <c r="D268" s="116" t="s">
        <v>39</v>
      </c>
      <c r="E268" s="123" t="s">
        <v>45</v>
      </c>
      <c r="F268" s="123" t="s">
        <v>44</v>
      </c>
      <c r="G268" s="116" t="s">
        <v>39</v>
      </c>
      <c r="H268" s="123" t="s">
        <v>47</v>
      </c>
      <c r="I268" s="110"/>
      <c r="J268" s="95" t="str">
        <f t="shared" si="99"/>
        <v xml:space="preserve">MICROBIOLOGIA Dott. Bruno </v>
      </c>
      <c r="K268" s="93">
        <f t="shared" si="100"/>
        <v>9</v>
      </c>
      <c r="L268" s="79">
        <v>20</v>
      </c>
      <c r="M268" s="69" t="str">
        <f t="shared" si="91"/>
        <v xml:space="preserve"> </v>
      </c>
      <c r="N268" s="95"/>
      <c r="O268" s="93"/>
      <c r="P268" s="79"/>
      <c r="Q268" s="69"/>
    </row>
    <row r="269" spans="1:17" ht="69" customHeight="1">
      <c r="A269" s="28" t="s">
        <v>16</v>
      </c>
      <c r="B269" s="28"/>
      <c r="C269" s="117" t="s">
        <v>42</v>
      </c>
      <c r="D269" s="116" t="s">
        <v>39</v>
      </c>
      <c r="E269" s="123" t="s">
        <v>45</v>
      </c>
      <c r="F269" s="123" t="s">
        <v>44</v>
      </c>
      <c r="G269" s="116" t="s">
        <v>39</v>
      </c>
      <c r="H269" s="123" t="s">
        <v>47</v>
      </c>
      <c r="I269" s="110"/>
      <c r="J269" s="95" t="str">
        <f t="shared" si="99"/>
        <v>FISIOLOGIA Dott.ssa Frongillo</v>
      </c>
      <c r="K269" s="93">
        <f t="shared" si="100"/>
        <v>26</v>
      </c>
      <c r="L269" s="79">
        <v>40</v>
      </c>
      <c r="M269" s="69" t="str">
        <f t="shared" si="91"/>
        <v xml:space="preserve"> </v>
      </c>
      <c r="N269" s="95"/>
      <c r="O269" s="93"/>
      <c r="P269" s="79"/>
      <c r="Q269" s="69"/>
    </row>
    <row r="270" spans="1:17" ht="69" customHeight="1">
      <c r="A270" s="28" t="s">
        <v>17</v>
      </c>
      <c r="B270" s="28"/>
      <c r="C270" s="117" t="s">
        <v>42</v>
      </c>
      <c r="D270" s="116" t="s">
        <v>39</v>
      </c>
      <c r="E270" s="123" t="s">
        <v>45</v>
      </c>
      <c r="F270" s="123" t="s">
        <v>44</v>
      </c>
      <c r="G270" s="116" t="s">
        <v>39</v>
      </c>
      <c r="H270" s="123" t="s">
        <v>47</v>
      </c>
      <c r="I270" s="110"/>
      <c r="J270" s="95" t="str">
        <f t="shared" si="99"/>
        <v>ANATOMIA UMANA Dott Valeriani</v>
      </c>
      <c r="K270" s="93">
        <f t="shared" si="100"/>
        <v>12</v>
      </c>
      <c r="L270" s="79">
        <v>15</v>
      </c>
      <c r="M270" s="69" t="str">
        <f t="shared" si="91"/>
        <v xml:space="preserve"> </v>
      </c>
      <c r="N270" s="95"/>
      <c r="O270" s="93"/>
      <c r="P270" s="79"/>
      <c r="Q270" s="69"/>
    </row>
    <row r="271" spans="1:17" ht="69" customHeight="1">
      <c r="A271" s="38"/>
      <c r="B271" s="38"/>
      <c r="C271" s="22"/>
      <c r="D271" s="22"/>
      <c r="E271" s="22"/>
      <c r="F271" s="22"/>
      <c r="G271" s="139"/>
      <c r="H271" s="139"/>
      <c r="I271" s="110"/>
      <c r="J271" s="95" t="str">
        <f t="shared" si="99"/>
        <v>ANATOMIA UMANA Dott Mastracchio</v>
      </c>
      <c r="K271" s="93">
        <f t="shared" si="100"/>
        <v>35</v>
      </c>
      <c r="L271" s="79">
        <v>55</v>
      </c>
      <c r="M271" s="69" t="str">
        <f t="shared" si="91"/>
        <v xml:space="preserve"> </v>
      </c>
      <c r="N271" s="95"/>
      <c r="O271" s="93"/>
      <c r="P271" s="79"/>
      <c r="Q271" s="69"/>
    </row>
    <row r="272" spans="1:17" ht="69" customHeight="1">
      <c r="A272" s="28" t="s">
        <v>18</v>
      </c>
      <c r="B272" s="28"/>
      <c r="C272" s="126" t="s">
        <v>50</v>
      </c>
      <c r="D272" s="126" t="s">
        <v>51</v>
      </c>
      <c r="E272" s="196" t="s">
        <v>108</v>
      </c>
      <c r="F272" s="116" t="s">
        <v>41</v>
      </c>
      <c r="G272" s="126" t="s">
        <v>50</v>
      </c>
      <c r="H272" s="139"/>
      <c r="I272" s="110"/>
      <c r="J272" s="95" t="str">
        <f t="shared" si="99"/>
        <v>FARMACI E VACCINI D.ssa Mallia</v>
      </c>
      <c r="K272" s="93">
        <f t="shared" si="100"/>
        <v>9</v>
      </c>
      <c r="L272" s="79">
        <v>12</v>
      </c>
      <c r="M272" s="69" t="str">
        <f t="shared" si="91"/>
        <v xml:space="preserve"> </v>
      </c>
      <c r="N272" s="95"/>
      <c r="O272" s="93"/>
      <c r="P272" s="79"/>
      <c r="Q272" s="69"/>
    </row>
    <row r="273" spans="1:17" ht="69" customHeight="1">
      <c r="A273" s="28" t="s">
        <v>19</v>
      </c>
      <c r="B273" s="28"/>
      <c r="C273" s="126" t="s">
        <v>50</v>
      </c>
      <c r="D273" s="126" t="s">
        <v>51</v>
      </c>
      <c r="E273" s="196" t="s">
        <v>108</v>
      </c>
      <c r="F273" s="116" t="s">
        <v>41</v>
      </c>
      <c r="G273" s="126" t="s">
        <v>50</v>
      </c>
      <c r="H273" s="139"/>
      <c r="I273" s="121"/>
      <c r="J273" s="95" t="str">
        <f t="shared" si="99"/>
        <v>BILANCIO IDRICO</v>
      </c>
      <c r="K273" s="93">
        <f t="shared" si="100"/>
        <v>3</v>
      </c>
      <c r="L273" s="79">
        <v>6</v>
      </c>
      <c r="M273" s="69" t="str">
        <f t="shared" si="91"/>
        <v xml:space="preserve"> </v>
      </c>
      <c r="N273" s="95"/>
      <c r="O273" s="93"/>
      <c r="P273" s="79"/>
      <c r="Q273" s="69"/>
    </row>
    <row r="274" spans="1:17" ht="69" customHeight="1">
      <c r="A274" s="28" t="s">
        <v>20</v>
      </c>
      <c r="B274" s="28"/>
      <c r="C274" s="126" t="s">
        <v>50</v>
      </c>
      <c r="D274" s="126" t="s">
        <v>51</v>
      </c>
      <c r="E274" s="196" t="s">
        <v>108</v>
      </c>
      <c r="F274" s="116" t="s">
        <v>41</v>
      </c>
      <c r="G274" s="126" t="s">
        <v>50</v>
      </c>
      <c r="H274" s="98"/>
      <c r="I274" s="75"/>
      <c r="J274" s="95" t="str">
        <f t="shared" si="99"/>
        <v>PR V+CAT VESC</v>
      </c>
      <c r="K274" s="93">
        <f t="shared" si="100"/>
        <v>0</v>
      </c>
      <c r="L274" s="79">
        <v>12</v>
      </c>
      <c r="M274" s="69" t="str">
        <f t="shared" si="91"/>
        <v xml:space="preserve"> </v>
      </c>
      <c r="N274" s="95"/>
      <c r="O274" s="93"/>
      <c r="P274" s="79"/>
      <c r="Q274" s="69"/>
    </row>
    <row r="275" spans="1:17" ht="69" customHeight="1">
      <c r="A275" s="138"/>
      <c r="B275" s="596"/>
      <c r="C275" s="22"/>
      <c r="D275" s="22"/>
      <c r="E275" s="22"/>
      <c r="F275" s="22"/>
      <c r="G275" s="139"/>
      <c r="H275" s="139"/>
      <c r="I275" s="124"/>
      <c r="J275" s="95" t="str">
        <f t="shared" si="99"/>
        <v>SCALE VALUTAZIONE</v>
      </c>
      <c r="K275" s="93">
        <f t="shared" si="100"/>
        <v>3</v>
      </c>
      <c r="L275" s="79">
        <v>6</v>
      </c>
      <c r="M275" s="69" t="str">
        <f t="shared" si="91"/>
        <v xml:space="preserve"> </v>
      </c>
      <c r="N275" s="95"/>
      <c r="O275" s="93"/>
      <c r="P275" s="79"/>
      <c r="Q275" s="69"/>
    </row>
    <row r="276" spans="1:17" ht="69" customHeight="1">
      <c r="A276" s="136"/>
      <c r="B276" s="597"/>
      <c r="C276" s="22"/>
      <c r="D276" s="22"/>
      <c r="E276" s="22"/>
      <c r="F276" s="22"/>
      <c r="G276" s="139"/>
      <c r="H276" s="139"/>
      <c r="I276" s="98"/>
      <c r="J276" s="95" t="str">
        <f t="shared" si="99"/>
        <v>INGLESE</v>
      </c>
      <c r="K276" s="93">
        <f t="shared" si="100"/>
        <v>9</v>
      </c>
      <c r="L276" s="128">
        <v>40</v>
      </c>
      <c r="M276" s="69" t="str">
        <f t="shared" si="91"/>
        <v xml:space="preserve"> </v>
      </c>
      <c r="N276" s="95"/>
      <c r="O276" s="93"/>
      <c r="P276" s="79"/>
      <c r="Q276" s="69"/>
    </row>
    <row r="277" spans="1:17" ht="69" customHeight="1">
      <c r="A277" s="136"/>
      <c r="B277" s="597"/>
      <c r="C277" s="22"/>
      <c r="D277" s="22"/>
      <c r="E277" s="22"/>
      <c r="F277" s="22"/>
      <c r="G277" s="139"/>
      <c r="H277" s="139"/>
      <c r="I277" s="125"/>
      <c r="J277" s="95"/>
      <c r="K277" s="93"/>
      <c r="L277" s="79"/>
      <c r="M277" s="97" t="str">
        <f>IF(O264=P264,"FINITO"," ")</f>
        <v xml:space="preserve"> </v>
      </c>
      <c r="N277" s="95"/>
      <c r="O277" s="93"/>
      <c r="P277" s="79"/>
      <c r="Q277" s="69"/>
    </row>
    <row r="278" spans="1:17" ht="69" customHeight="1">
      <c r="A278" s="136"/>
      <c r="B278" s="597"/>
      <c r="C278" s="7" t="s">
        <v>1</v>
      </c>
      <c r="D278" s="7" t="s">
        <v>2</v>
      </c>
      <c r="E278" s="7" t="s">
        <v>3</v>
      </c>
      <c r="F278" s="7" t="s">
        <v>4</v>
      </c>
      <c r="G278" s="7" t="s">
        <v>5</v>
      </c>
      <c r="H278" s="7" t="s">
        <v>6</v>
      </c>
      <c r="I278" s="110"/>
      <c r="J278" s="95"/>
      <c r="K278" s="93"/>
      <c r="L278" s="96"/>
      <c r="M278" s="97"/>
      <c r="N278" s="114"/>
      <c r="O278" s="115"/>
      <c r="P278" s="115"/>
      <c r="Q278" s="115"/>
    </row>
    <row r="279" spans="1:17" ht="69" customHeight="1">
      <c r="A279" s="136"/>
      <c r="B279" s="597"/>
      <c r="C279" s="16">
        <v>44641</v>
      </c>
      <c r="D279" s="16">
        <v>44642</v>
      </c>
      <c r="E279" s="16">
        <v>44643</v>
      </c>
      <c r="F279" s="16">
        <v>44644</v>
      </c>
      <c r="G279" s="16">
        <v>44645</v>
      </c>
      <c r="H279" s="16">
        <v>44646</v>
      </c>
      <c r="I279" s="110"/>
      <c r="J279" s="95" t="str">
        <f t="shared" ref="J279:J293" si="101">J263</f>
        <v>ORGANIZZAZIONE PROF.LE Dott. Passeri</v>
      </c>
      <c r="K279" s="93">
        <f>COUNTIF($C$281:$H$290,J279)+K263</f>
        <v>18</v>
      </c>
      <c r="L279" s="79">
        <v>30</v>
      </c>
      <c r="M279" s="69" t="str">
        <f t="shared" ref="M279:M292" si="102">IF(K279=L279,"FINITO"," ")</f>
        <v xml:space="preserve"> </v>
      </c>
      <c r="N279" s="95" t="str">
        <f>N263</f>
        <v>LABORATORIO 1</v>
      </c>
      <c r="O279" s="93">
        <f>COUNTIF($C$281:$H$290,N279)+O263</f>
        <v>0</v>
      </c>
      <c r="P279" s="95" t="s">
        <v>134</v>
      </c>
      <c r="Q279" s="69" t="str">
        <f>IF(O279=P279,"FINITO"," ")</f>
        <v xml:space="preserve"> </v>
      </c>
    </row>
    <row r="280" spans="1:17" ht="69" customHeight="1">
      <c r="A280" s="65" t="s">
        <v>21</v>
      </c>
      <c r="B280" s="65"/>
      <c r="C280" s="139" t="s">
        <v>130</v>
      </c>
      <c r="D280" s="22"/>
      <c r="E280" s="22"/>
      <c r="F280" s="22"/>
      <c r="G280" s="22"/>
      <c r="H280" s="22"/>
      <c r="I280" s="110"/>
      <c r="J280" s="95" t="str">
        <f t="shared" si="101"/>
        <v>INFERMIERISTICA CLIN Dott. Pugliesi</v>
      </c>
      <c r="K280" s="93">
        <f t="shared" ref="K280:K293" si="103">COUNTIF($C$281:$H$290,J280)+K264</f>
        <v>24</v>
      </c>
      <c r="L280" s="79">
        <v>40</v>
      </c>
      <c r="M280" s="69" t="str">
        <f t="shared" si="102"/>
        <v xml:space="preserve"> </v>
      </c>
      <c r="N280" s="95" t="str">
        <f t="shared" ref="N280:N293" si="104">N264</f>
        <v>PRESIDI</v>
      </c>
      <c r="O280" s="93">
        <f>COUNTIF($C$281:$H$290,N280)+O264</f>
        <v>3</v>
      </c>
      <c r="P280" s="95" t="s">
        <v>135</v>
      </c>
      <c r="Q280" s="69" t="str">
        <f>IF(O280=P280,"FINITO"," ")</f>
        <v xml:space="preserve"> </v>
      </c>
    </row>
    <row r="281" spans="1:17" ht="69" customHeight="1">
      <c r="A281" s="28" t="s">
        <v>10</v>
      </c>
      <c r="B281" s="28"/>
      <c r="C281" s="119" t="s">
        <v>43</v>
      </c>
      <c r="D281" s="119" t="s">
        <v>133</v>
      </c>
      <c r="E281" s="117" t="s">
        <v>40</v>
      </c>
      <c r="F281" s="117" t="s">
        <v>93</v>
      </c>
      <c r="G281" s="117" t="s">
        <v>40</v>
      </c>
      <c r="H281" s="116" t="s">
        <v>41</v>
      </c>
      <c r="I281" s="110"/>
      <c r="J281" s="95" t="str">
        <f t="shared" si="101"/>
        <v>PAT CLIN IMMUNOL IMMUNOEM Dott.ssa Cara</v>
      </c>
      <c r="K281" s="93">
        <f t="shared" si="103"/>
        <v>18</v>
      </c>
      <c r="L281" s="79">
        <v>30</v>
      </c>
      <c r="M281" s="69" t="str">
        <f t="shared" si="102"/>
        <v xml:space="preserve"> </v>
      </c>
      <c r="N281" s="95" t="str">
        <f t="shared" si="104"/>
        <v>RACCOMANDAZIONI: TRICOTOMIA, RITENZIONE MATERIALE, IDENTIFICAZIONE PAZ., SITO, PROCEDURA</v>
      </c>
      <c r="O281" s="93">
        <f>COUNTIF($C$281:$H$290,N281)+O265</f>
        <v>21</v>
      </c>
      <c r="P281" s="95" t="s">
        <v>136</v>
      </c>
      <c r="Q281" s="69" t="str">
        <f>IF(O281=P281,"FINITO"," ")</f>
        <v xml:space="preserve"> </v>
      </c>
    </row>
    <row r="282" spans="1:17" ht="69" customHeight="1">
      <c r="A282" s="28" t="s">
        <v>12</v>
      </c>
      <c r="B282" s="28"/>
      <c r="C282" s="119" t="s">
        <v>43</v>
      </c>
      <c r="D282" s="119" t="s">
        <v>133</v>
      </c>
      <c r="E282" s="117" t="s">
        <v>40</v>
      </c>
      <c r="F282" s="117" t="s">
        <v>93</v>
      </c>
      <c r="G282" s="117" t="s">
        <v>40</v>
      </c>
      <c r="H282" s="116" t="s">
        <v>41</v>
      </c>
      <c r="I282" s="110"/>
      <c r="J282" s="95">
        <f t="shared" si="101"/>
        <v>0</v>
      </c>
      <c r="K282" s="93">
        <f t="shared" si="103"/>
        <v>0</v>
      </c>
      <c r="L282" s="79"/>
      <c r="M282" s="69" t="str">
        <f t="shared" si="102"/>
        <v>FINITO</v>
      </c>
      <c r="N282" s="95" t="str">
        <f t="shared" si="104"/>
        <v>LABORATORIO DOSSIER medicazioni S. Orsola - algoritmo operativo, ricerca evidenze aggiornate</v>
      </c>
      <c r="O282" s="93">
        <f>COUNTIF($C$281:$H$290,N282)+O266</f>
        <v>9</v>
      </c>
      <c r="P282" s="95" t="s">
        <v>107</v>
      </c>
      <c r="Q282" s="69" t="str">
        <f>IF(O282=P282,"FINITO"," ")</f>
        <v xml:space="preserve"> </v>
      </c>
    </row>
    <row r="283" spans="1:17" ht="69" customHeight="1">
      <c r="A283" s="28" t="s">
        <v>13</v>
      </c>
      <c r="B283" s="28"/>
      <c r="C283" s="119" t="s">
        <v>43</v>
      </c>
      <c r="D283" s="119" t="s">
        <v>133</v>
      </c>
      <c r="E283" s="117" t="s">
        <v>40</v>
      </c>
      <c r="F283" s="117" t="s">
        <v>93</v>
      </c>
      <c r="G283" s="117" t="s">
        <v>40</v>
      </c>
      <c r="H283" s="116" t="s">
        <v>41</v>
      </c>
      <c r="I283" s="110"/>
      <c r="J283" s="95" t="str">
        <f t="shared" si="101"/>
        <v>PATOL GEN FISIOPATOLOGIA Prof.ssa Palumbo</v>
      </c>
      <c r="K283" s="93">
        <f t="shared" si="103"/>
        <v>24</v>
      </c>
      <c r="L283" s="79">
        <v>45</v>
      </c>
      <c r="M283" s="69" t="str">
        <f t="shared" si="102"/>
        <v xml:space="preserve"> </v>
      </c>
      <c r="N283" s="95" t="str">
        <f t="shared" si="104"/>
        <v>LABORATORIO Pianificazione assistenziale</v>
      </c>
      <c r="O283" s="93">
        <f>COUNTIF($C$281:$H$290,N283)+O267</f>
        <v>3</v>
      </c>
      <c r="P283" s="95" t="s">
        <v>137</v>
      </c>
      <c r="Q283" s="69" t="str">
        <f>IF(O283=P283,"FINITO"," ")</f>
        <v xml:space="preserve"> </v>
      </c>
    </row>
    <row r="284" spans="1:17" ht="69" customHeight="1">
      <c r="A284" s="28" t="s">
        <v>14</v>
      </c>
      <c r="B284" s="28"/>
      <c r="C284" s="117" t="s">
        <v>42</v>
      </c>
      <c r="D284" s="116" t="s">
        <v>39</v>
      </c>
      <c r="E284" s="123" t="s">
        <v>45</v>
      </c>
      <c r="F284" s="123" t="s">
        <v>44</v>
      </c>
      <c r="G284" s="123" t="s">
        <v>47</v>
      </c>
      <c r="H284" s="116" t="s">
        <v>49</v>
      </c>
      <c r="I284" s="110"/>
      <c r="J284" s="95" t="str">
        <f t="shared" si="101"/>
        <v xml:space="preserve">MICROBIOLOGIA Dott. Bruno </v>
      </c>
      <c r="K284" s="93">
        <f t="shared" si="103"/>
        <v>12</v>
      </c>
      <c r="L284" s="79">
        <v>20</v>
      </c>
      <c r="M284" s="69" t="str">
        <f t="shared" si="102"/>
        <v xml:space="preserve"> </v>
      </c>
      <c r="N284" s="95">
        <f t="shared" si="104"/>
        <v>0</v>
      </c>
      <c r="O284" s="93">
        <f t="shared" ref="O284:O293" si="105">COUNTIF($C$281:$H$290,N300M299)+O268</f>
        <v>0</v>
      </c>
      <c r="P284" s="79">
        <v>14</v>
      </c>
      <c r="Q284" s="69" t="str">
        <f t="shared" ref="Q284:Q293" si="106">IF(O284=P284,"FINITO"," ")</f>
        <v xml:space="preserve"> </v>
      </c>
    </row>
    <row r="285" spans="1:17" ht="69" customHeight="1">
      <c r="A285" s="28" t="s">
        <v>16</v>
      </c>
      <c r="B285" s="28"/>
      <c r="C285" s="117" t="s">
        <v>42</v>
      </c>
      <c r="D285" s="116" t="s">
        <v>39</v>
      </c>
      <c r="E285" s="123" t="s">
        <v>45</v>
      </c>
      <c r="F285" s="123" t="s">
        <v>44</v>
      </c>
      <c r="G285" s="123" t="s">
        <v>47</v>
      </c>
      <c r="H285" s="116" t="s">
        <v>49</v>
      </c>
      <c r="I285" s="110"/>
      <c r="J285" s="95" t="str">
        <f t="shared" si="101"/>
        <v>FISIOLOGIA Dott.ssa Frongillo</v>
      </c>
      <c r="K285" s="93">
        <f t="shared" si="103"/>
        <v>26</v>
      </c>
      <c r="L285" s="79">
        <v>40</v>
      </c>
      <c r="M285" s="69" t="str">
        <f t="shared" si="102"/>
        <v xml:space="preserve"> </v>
      </c>
      <c r="N285" s="95">
        <f t="shared" si="104"/>
        <v>0</v>
      </c>
      <c r="O285" s="93">
        <f t="shared" si="105"/>
        <v>0</v>
      </c>
      <c r="P285" s="79">
        <v>15</v>
      </c>
      <c r="Q285" s="69" t="str">
        <f t="shared" si="106"/>
        <v xml:space="preserve"> </v>
      </c>
    </row>
    <row r="286" spans="1:17" ht="69" customHeight="1">
      <c r="A286" s="28" t="s">
        <v>17</v>
      </c>
      <c r="B286" s="28"/>
      <c r="C286" s="117" t="s">
        <v>42</v>
      </c>
      <c r="D286" s="116" t="s">
        <v>39</v>
      </c>
      <c r="E286" s="123" t="s">
        <v>45</v>
      </c>
      <c r="F286" s="123" t="s">
        <v>44</v>
      </c>
      <c r="G286" s="123" t="s">
        <v>47</v>
      </c>
      <c r="H286" s="116" t="s">
        <v>49</v>
      </c>
      <c r="I286" s="110"/>
      <c r="J286" s="95" t="str">
        <f t="shared" si="101"/>
        <v>ANATOMIA UMANA Dott Valeriani</v>
      </c>
      <c r="K286" s="93">
        <f t="shared" si="103"/>
        <v>15</v>
      </c>
      <c r="L286" s="79">
        <v>15</v>
      </c>
      <c r="M286" s="69" t="str">
        <f t="shared" si="102"/>
        <v>FINITO</v>
      </c>
      <c r="N286" s="95">
        <f t="shared" si="104"/>
        <v>0</v>
      </c>
      <c r="O286" s="93">
        <f t="shared" si="105"/>
        <v>0</v>
      </c>
      <c r="P286" s="79">
        <v>16</v>
      </c>
      <c r="Q286" s="69" t="str">
        <f t="shared" si="106"/>
        <v xml:space="preserve"> </v>
      </c>
    </row>
    <row r="287" spans="1:17" ht="69" customHeight="1">
      <c r="A287" s="38"/>
      <c r="B287" s="38"/>
      <c r="C287" s="22"/>
      <c r="D287" s="22"/>
      <c r="E287" s="22"/>
      <c r="F287" s="22"/>
      <c r="G287" s="22"/>
      <c r="H287" s="22"/>
      <c r="I287" s="110"/>
      <c r="J287" s="95" t="str">
        <f t="shared" si="101"/>
        <v>ANATOMIA UMANA Dott Mastracchio</v>
      </c>
      <c r="K287" s="93">
        <f t="shared" si="103"/>
        <v>38</v>
      </c>
      <c r="L287" s="79">
        <v>55</v>
      </c>
      <c r="M287" s="69" t="str">
        <f t="shared" si="102"/>
        <v xml:space="preserve"> </v>
      </c>
      <c r="N287" s="95">
        <f t="shared" si="104"/>
        <v>0</v>
      </c>
      <c r="O287" s="93">
        <f t="shared" si="105"/>
        <v>0</v>
      </c>
      <c r="P287" s="79">
        <v>17</v>
      </c>
      <c r="Q287" s="69" t="str">
        <f t="shared" si="106"/>
        <v xml:space="preserve"> </v>
      </c>
    </row>
    <row r="288" spans="1:17" ht="69" customHeight="1">
      <c r="A288" s="28" t="s">
        <v>18</v>
      </c>
      <c r="B288" s="28"/>
      <c r="C288" s="126" t="s">
        <v>50</v>
      </c>
      <c r="D288" s="126" t="s">
        <v>51</v>
      </c>
      <c r="E288" s="196" t="s">
        <v>108</v>
      </c>
      <c r="F288" s="116" t="s">
        <v>41</v>
      </c>
      <c r="G288" s="126" t="s">
        <v>52</v>
      </c>
      <c r="H288" s="98"/>
      <c r="I288" s="110"/>
      <c r="J288" s="95" t="str">
        <f t="shared" si="101"/>
        <v>FARMACI E VACCINI D.ssa Mallia</v>
      </c>
      <c r="K288" s="93">
        <f t="shared" si="103"/>
        <v>12</v>
      </c>
      <c r="L288" s="79">
        <v>12</v>
      </c>
      <c r="M288" s="69" t="str">
        <f t="shared" si="102"/>
        <v>FINITO</v>
      </c>
      <c r="N288" s="95">
        <f t="shared" si="104"/>
        <v>0</v>
      </c>
      <c r="O288" s="93">
        <f t="shared" si="105"/>
        <v>0</v>
      </c>
      <c r="P288" s="79">
        <v>18</v>
      </c>
      <c r="Q288" s="69" t="str">
        <f t="shared" si="106"/>
        <v xml:space="preserve"> </v>
      </c>
    </row>
    <row r="289" spans="1:17" ht="69" customHeight="1">
      <c r="A289" s="28" t="s">
        <v>19</v>
      </c>
      <c r="B289" s="28"/>
      <c r="C289" s="126" t="s">
        <v>50</v>
      </c>
      <c r="D289" s="126" t="s">
        <v>51</v>
      </c>
      <c r="E289" s="196" t="s">
        <v>108</v>
      </c>
      <c r="F289" s="116" t="s">
        <v>41</v>
      </c>
      <c r="G289" s="126" t="s">
        <v>52</v>
      </c>
      <c r="H289" s="118"/>
      <c r="I289" s="110"/>
      <c r="J289" s="95" t="str">
        <f t="shared" si="101"/>
        <v>BILANCIO IDRICO</v>
      </c>
      <c r="K289" s="93">
        <f t="shared" si="103"/>
        <v>6</v>
      </c>
      <c r="L289" s="79">
        <v>6</v>
      </c>
      <c r="M289" s="69" t="str">
        <f t="shared" si="102"/>
        <v>FINITO</v>
      </c>
      <c r="N289" s="95">
        <f t="shared" si="104"/>
        <v>0</v>
      </c>
      <c r="O289" s="93">
        <f t="shared" si="105"/>
        <v>0</v>
      </c>
      <c r="P289" s="79">
        <v>19</v>
      </c>
      <c r="Q289" s="69" t="str">
        <f t="shared" si="106"/>
        <v xml:space="preserve"> </v>
      </c>
    </row>
    <row r="290" spans="1:17" ht="69" customHeight="1">
      <c r="A290" s="28" t="s">
        <v>20</v>
      </c>
      <c r="B290" s="28"/>
      <c r="C290" s="126" t="s">
        <v>50</v>
      </c>
      <c r="D290" s="126" t="s">
        <v>51</v>
      </c>
      <c r="E290" s="196" t="s">
        <v>108</v>
      </c>
      <c r="F290" s="116" t="s">
        <v>41</v>
      </c>
      <c r="G290" s="126" t="s">
        <v>52</v>
      </c>
      <c r="H290" s="22"/>
      <c r="I290" s="110"/>
      <c r="J290" s="95" t="str">
        <f t="shared" si="101"/>
        <v>PR V+CAT VESC</v>
      </c>
      <c r="K290" s="93">
        <f t="shared" si="103"/>
        <v>0</v>
      </c>
      <c r="L290" s="79">
        <v>12</v>
      </c>
      <c r="M290" s="69" t="str">
        <f t="shared" si="102"/>
        <v xml:space="preserve"> </v>
      </c>
      <c r="N290" s="95">
        <f t="shared" si="104"/>
        <v>0</v>
      </c>
      <c r="O290" s="93">
        <f t="shared" si="105"/>
        <v>0</v>
      </c>
      <c r="P290" s="79">
        <v>20</v>
      </c>
      <c r="Q290" s="69" t="str">
        <f t="shared" si="106"/>
        <v xml:space="preserve"> </v>
      </c>
    </row>
    <row r="291" spans="1:17" ht="69" customHeight="1">
      <c r="A291" s="22"/>
      <c r="B291" s="22"/>
      <c r="C291" s="22"/>
      <c r="D291" s="22"/>
      <c r="E291" s="22"/>
      <c r="F291" s="22"/>
      <c r="G291" s="22"/>
      <c r="H291" s="22"/>
      <c r="I291" s="110"/>
      <c r="J291" s="95" t="str">
        <f t="shared" si="101"/>
        <v>SCALE VALUTAZIONE</v>
      </c>
      <c r="K291" s="93">
        <f t="shared" si="103"/>
        <v>6</v>
      </c>
      <c r="L291" s="79">
        <v>6</v>
      </c>
      <c r="M291" s="69" t="str">
        <f t="shared" si="102"/>
        <v>FINITO</v>
      </c>
      <c r="N291" s="95">
        <f t="shared" si="104"/>
        <v>0</v>
      </c>
      <c r="O291" s="93">
        <f t="shared" si="105"/>
        <v>0</v>
      </c>
      <c r="P291" s="79">
        <v>21</v>
      </c>
      <c r="Q291" s="69" t="str">
        <f t="shared" si="106"/>
        <v xml:space="preserve"> </v>
      </c>
    </row>
    <row r="292" spans="1:17" ht="69" customHeight="1">
      <c r="A292" s="22"/>
      <c r="B292" s="22"/>
      <c r="C292" s="22"/>
      <c r="D292" s="22"/>
      <c r="E292" s="22"/>
      <c r="F292" s="22"/>
      <c r="G292" s="22"/>
      <c r="H292" s="22"/>
      <c r="I292" s="110"/>
      <c r="J292" s="95" t="str">
        <f t="shared" si="101"/>
        <v>INGLESE</v>
      </c>
      <c r="K292" s="93">
        <f t="shared" si="103"/>
        <v>12</v>
      </c>
      <c r="L292" s="128">
        <v>40</v>
      </c>
      <c r="M292" s="69" t="str">
        <f t="shared" si="102"/>
        <v xml:space="preserve"> </v>
      </c>
      <c r="N292" s="95">
        <f t="shared" si="104"/>
        <v>0</v>
      </c>
      <c r="O292" s="93">
        <f t="shared" si="105"/>
        <v>0</v>
      </c>
      <c r="P292" s="79">
        <v>22</v>
      </c>
      <c r="Q292" s="69" t="str">
        <f t="shared" si="106"/>
        <v xml:space="preserve"> </v>
      </c>
    </row>
    <row r="293" spans="1:17" ht="69" customHeight="1">
      <c r="A293" s="22"/>
      <c r="B293" s="22"/>
      <c r="C293" s="22"/>
      <c r="D293" s="22"/>
      <c r="E293" s="22"/>
      <c r="F293" s="22"/>
      <c r="G293" s="22"/>
      <c r="H293" s="22"/>
      <c r="I293" s="110"/>
      <c r="J293" s="95">
        <f t="shared" si="101"/>
        <v>0</v>
      </c>
      <c r="K293" s="93">
        <f t="shared" si="103"/>
        <v>0</v>
      </c>
      <c r="L293" s="79">
        <v>44</v>
      </c>
      <c r="M293" s="97" t="str">
        <f>IF(O279=P279,"FINITO"," ")</f>
        <v xml:space="preserve"> </v>
      </c>
      <c r="N293" s="95">
        <f t="shared" si="104"/>
        <v>0</v>
      </c>
      <c r="O293" s="93">
        <f t="shared" si="105"/>
        <v>0</v>
      </c>
      <c r="P293" s="79">
        <v>23</v>
      </c>
      <c r="Q293" s="69" t="str">
        <f t="shared" si="106"/>
        <v xml:space="preserve"> </v>
      </c>
    </row>
    <row r="294" spans="1:17" ht="69" customHeight="1">
      <c r="A294" s="137"/>
      <c r="B294" s="137"/>
      <c r="C294" s="7" t="s">
        <v>1</v>
      </c>
      <c r="D294" s="7" t="s">
        <v>2</v>
      </c>
      <c r="E294" s="7" t="s">
        <v>3</v>
      </c>
      <c r="F294" s="7" t="s">
        <v>4</v>
      </c>
      <c r="G294" s="7" t="s">
        <v>5</v>
      </c>
      <c r="H294" s="7" t="s">
        <v>6</v>
      </c>
      <c r="I294" s="114"/>
      <c r="J294" s="95"/>
      <c r="K294" s="93"/>
      <c r="L294" s="96"/>
      <c r="M294" s="97"/>
      <c r="N294" s="114"/>
      <c r="O294" s="115"/>
      <c r="P294" s="115"/>
      <c r="Q294" s="115"/>
    </row>
    <row r="295" spans="1:17" ht="69" customHeight="1">
      <c r="A295" s="137"/>
      <c r="B295" s="137"/>
      <c r="C295" s="16">
        <v>44648</v>
      </c>
      <c r="D295" s="16">
        <v>44649</v>
      </c>
      <c r="E295" s="16">
        <v>44650</v>
      </c>
      <c r="F295" s="16">
        <v>44651</v>
      </c>
      <c r="G295" s="16">
        <v>44652</v>
      </c>
      <c r="H295" s="16">
        <v>44653</v>
      </c>
      <c r="I295" s="114"/>
      <c r="J295" s="95" t="str">
        <f t="shared" ref="J295:J309" si="107">J279</f>
        <v>ORGANIZZAZIONE PROF.LE Dott. Passeri</v>
      </c>
      <c r="K295" s="93">
        <f>COUNTIF($C$297:$H$306,J295)+K279</f>
        <v>21</v>
      </c>
      <c r="L295" s="79">
        <v>30</v>
      </c>
      <c r="M295" s="69" t="str">
        <f t="shared" ref="M295:M308" si="108">IF(K295=L295,"FINITO"," ")</f>
        <v xml:space="preserve"> </v>
      </c>
      <c r="N295" s="95" t="str">
        <f>N279</f>
        <v>LABORATORIO 1</v>
      </c>
      <c r="O295" s="93">
        <f t="shared" ref="O295:O304" si="109">COUNTIF($C$297:$H$306,N295)+O279</f>
        <v>6</v>
      </c>
      <c r="P295" s="95" t="s">
        <v>134</v>
      </c>
      <c r="Q295" s="115"/>
    </row>
    <row r="296" spans="1:17" ht="69" customHeight="1">
      <c r="A296" s="65" t="s">
        <v>21</v>
      </c>
      <c r="B296" s="65"/>
      <c r="C296" s="139" t="s">
        <v>130</v>
      </c>
      <c r="D296" s="22"/>
      <c r="E296" s="22"/>
      <c r="F296" s="22"/>
      <c r="G296" s="22"/>
      <c r="H296" s="22"/>
      <c r="I296" s="114"/>
      <c r="J296" s="95" t="str">
        <f t="shared" si="107"/>
        <v>INFERMIERISTICA CLIN Dott. Pugliesi</v>
      </c>
      <c r="K296" s="93">
        <f t="shared" ref="K296:K309" si="110">COUNTIF($C$297:$H$306,J296)+K280</f>
        <v>30</v>
      </c>
      <c r="L296" s="79">
        <v>40</v>
      </c>
      <c r="M296" s="69" t="str">
        <f t="shared" si="108"/>
        <v xml:space="preserve"> </v>
      </c>
      <c r="N296" s="95" t="str">
        <f t="shared" ref="N296:N309" si="111">N280</f>
        <v>PRESIDI</v>
      </c>
      <c r="O296" s="93">
        <f t="shared" si="109"/>
        <v>3</v>
      </c>
      <c r="P296" s="95" t="s">
        <v>135</v>
      </c>
      <c r="Q296" s="115"/>
    </row>
    <row r="297" spans="1:17" ht="69" customHeight="1">
      <c r="A297" s="28" t="s">
        <v>10</v>
      </c>
      <c r="B297" s="28"/>
      <c r="C297" s="119" t="s">
        <v>43</v>
      </c>
      <c r="D297" s="119" t="s">
        <v>133</v>
      </c>
      <c r="E297" s="117" t="s">
        <v>40</v>
      </c>
      <c r="F297" s="116" t="s">
        <v>41</v>
      </c>
      <c r="G297" s="117" t="s">
        <v>40</v>
      </c>
      <c r="H297" s="116" t="s">
        <v>41</v>
      </c>
      <c r="I297" s="114"/>
      <c r="J297" s="95" t="str">
        <f t="shared" si="107"/>
        <v>PAT CLIN IMMUNOL IMMUNOEM Dott.ssa Cara</v>
      </c>
      <c r="K297" s="93">
        <f t="shared" si="110"/>
        <v>21</v>
      </c>
      <c r="L297" s="79">
        <v>30</v>
      </c>
      <c r="M297" s="69" t="str">
        <f t="shared" si="108"/>
        <v xml:space="preserve"> </v>
      </c>
      <c r="N297" s="95" t="str">
        <f t="shared" si="111"/>
        <v>RACCOMANDAZIONI: TRICOTOMIA, RITENZIONE MATERIALE, IDENTIFICAZIONE PAZ., SITO, PROCEDURA</v>
      </c>
      <c r="O297" s="93">
        <f t="shared" si="109"/>
        <v>24</v>
      </c>
      <c r="P297" s="95" t="s">
        <v>136</v>
      </c>
      <c r="Q297" s="115"/>
    </row>
    <row r="298" spans="1:17" ht="69" customHeight="1">
      <c r="A298" s="28" t="s">
        <v>12</v>
      </c>
      <c r="B298" s="28"/>
      <c r="C298" s="119" t="s">
        <v>43</v>
      </c>
      <c r="D298" s="119" t="s">
        <v>133</v>
      </c>
      <c r="E298" s="117" t="s">
        <v>40</v>
      </c>
      <c r="F298" s="116" t="s">
        <v>41</v>
      </c>
      <c r="G298" s="117" t="s">
        <v>40</v>
      </c>
      <c r="H298" s="116" t="s">
        <v>41</v>
      </c>
      <c r="I298" s="114"/>
      <c r="J298" s="95">
        <f t="shared" si="107"/>
        <v>0</v>
      </c>
      <c r="K298" s="93">
        <f t="shared" si="110"/>
        <v>0</v>
      </c>
      <c r="L298" s="79"/>
      <c r="M298" s="69" t="str">
        <f t="shared" si="108"/>
        <v>FINITO</v>
      </c>
      <c r="N298" s="95" t="str">
        <f t="shared" si="111"/>
        <v>LABORATORIO DOSSIER medicazioni S. Orsola - algoritmo operativo, ricerca evidenze aggiornate</v>
      </c>
      <c r="O298" s="93">
        <f t="shared" si="109"/>
        <v>12</v>
      </c>
      <c r="P298" s="95" t="s">
        <v>107</v>
      </c>
      <c r="Q298" s="115"/>
    </row>
    <row r="299" spans="1:17" ht="69" customHeight="1">
      <c r="A299" s="28" t="s">
        <v>13</v>
      </c>
      <c r="B299" s="28"/>
      <c r="C299" s="119" t="s">
        <v>43</v>
      </c>
      <c r="D299" s="119" t="s">
        <v>133</v>
      </c>
      <c r="E299" s="117" t="s">
        <v>40</v>
      </c>
      <c r="F299" s="116" t="s">
        <v>41</v>
      </c>
      <c r="G299" s="117" t="s">
        <v>40</v>
      </c>
      <c r="H299" s="116" t="s">
        <v>41</v>
      </c>
      <c r="I299" s="114"/>
      <c r="J299" s="95" t="str">
        <f t="shared" si="107"/>
        <v>PATOL GEN FISIOPATOLOGIA Prof.ssa Palumbo</v>
      </c>
      <c r="K299" s="93">
        <f t="shared" si="110"/>
        <v>30</v>
      </c>
      <c r="L299" s="79">
        <v>45</v>
      </c>
      <c r="M299" s="69" t="str">
        <f t="shared" si="108"/>
        <v xml:space="preserve"> </v>
      </c>
      <c r="N299" s="95" t="str">
        <f t="shared" si="111"/>
        <v>LABORATORIO Pianificazione assistenziale</v>
      </c>
      <c r="O299" s="93">
        <f t="shared" si="109"/>
        <v>6</v>
      </c>
      <c r="P299" s="95" t="s">
        <v>137</v>
      </c>
      <c r="Q299" s="115"/>
    </row>
    <row r="300" spans="1:17" ht="69" customHeight="1">
      <c r="A300" s="28" t="s">
        <v>14</v>
      </c>
      <c r="B300" s="28"/>
      <c r="C300" s="117" t="s">
        <v>42</v>
      </c>
      <c r="D300" s="116" t="s">
        <v>39</v>
      </c>
      <c r="E300" s="184" t="s">
        <v>48</v>
      </c>
      <c r="F300" s="117" t="s">
        <v>93</v>
      </c>
      <c r="G300" s="119" t="s">
        <v>43</v>
      </c>
      <c r="H300" s="184" t="s">
        <v>48</v>
      </c>
      <c r="I300" s="114"/>
      <c r="J300" s="95" t="str">
        <f t="shared" si="107"/>
        <v xml:space="preserve">MICROBIOLOGIA Dott. Bruno </v>
      </c>
      <c r="K300" s="93">
        <f t="shared" si="110"/>
        <v>15</v>
      </c>
      <c r="L300" s="79">
        <v>20</v>
      </c>
      <c r="M300" s="69" t="str">
        <f t="shared" si="108"/>
        <v xml:space="preserve"> </v>
      </c>
      <c r="N300" s="95">
        <f t="shared" si="111"/>
        <v>0</v>
      </c>
      <c r="O300" s="93">
        <f t="shared" si="109"/>
        <v>0</v>
      </c>
      <c r="P300" s="79">
        <v>14</v>
      </c>
      <c r="Q300" s="115"/>
    </row>
    <row r="301" spans="1:17" ht="69" customHeight="1">
      <c r="A301" s="28" t="s">
        <v>16</v>
      </c>
      <c r="B301" s="28"/>
      <c r="C301" s="117" t="s">
        <v>42</v>
      </c>
      <c r="D301" s="116" t="s">
        <v>39</v>
      </c>
      <c r="E301" s="184" t="s">
        <v>48</v>
      </c>
      <c r="F301" s="117" t="s">
        <v>93</v>
      </c>
      <c r="G301" s="119" t="s">
        <v>43</v>
      </c>
      <c r="H301" s="184" t="s">
        <v>48</v>
      </c>
      <c r="I301" s="114"/>
      <c r="J301" s="95" t="str">
        <f t="shared" si="107"/>
        <v>FISIOLOGIA Dott.ssa Frongillo</v>
      </c>
      <c r="K301" s="93">
        <f t="shared" si="110"/>
        <v>26</v>
      </c>
      <c r="L301" s="79">
        <v>40</v>
      </c>
      <c r="M301" s="69" t="str">
        <f t="shared" si="108"/>
        <v xml:space="preserve"> </v>
      </c>
      <c r="N301" s="95">
        <f t="shared" si="111"/>
        <v>0</v>
      </c>
      <c r="O301" s="93">
        <f t="shared" si="109"/>
        <v>0</v>
      </c>
      <c r="P301" s="79">
        <v>15</v>
      </c>
      <c r="Q301" s="115"/>
    </row>
    <row r="302" spans="1:17" ht="69" customHeight="1">
      <c r="A302" s="28" t="s">
        <v>17</v>
      </c>
      <c r="B302" s="28"/>
      <c r="C302" s="117" t="s">
        <v>42</v>
      </c>
      <c r="D302" s="116" t="s">
        <v>39</v>
      </c>
      <c r="E302" s="184" t="s">
        <v>48</v>
      </c>
      <c r="F302" s="117" t="s">
        <v>93</v>
      </c>
      <c r="G302" s="119" t="s">
        <v>43</v>
      </c>
      <c r="H302" s="184" t="s">
        <v>48</v>
      </c>
      <c r="I302" s="114"/>
      <c r="J302" s="95" t="str">
        <f t="shared" si="107"/>
        <v>ANATOMIA UMANA Dott Valeriani</v>
      </c>
      <c r="K302" s="93">
        <f t="shared" si="110"/>
        <v>18</v>
      </c>
      <c r="L302" s="79">
        <v>15</v>
      </c>
      <c r="M302" s="69" t="str">
        <f t="shared" si="108"/>
        <v xml:space="preserve"> </v>
      </c>
      <c r="N302" s="95">
        <f t="shared" si="111"/>
        <v>0</v>
      </c>
      <c r="O302" s="93">
        <f t="shared" si="109"/>
        <v>0</v>
      </c>
      <c r="P302" s="79">
        <v>16</v>
      </c>
      <c r="Q302" s="115"/>
    </row>
    <row r="303" spans="1:17" ht="69" customHeight="1">
      <c r="A303" s="38"/>
      <c r="B303" s="38"/>
      <c r="C303" s="22"/>
      <c r="D303" s="22"/>
      <c r="E303" s="22"/>
      <c r="F303" s="22"/>
      <c r="G303" s="22"/>
      <c r="H303" s="22"/>
      <c r="I303" s="114"/>
      <c r="J303" s="95" t="str">
        <f t="shared" si="107"/>
        <v>ANATOMIA UMANA Dott Mastracchio</v>
      </c>
      <c r="K303" s="93">
        <f t="shared" si="110"/>
        <v>44</v>
      </c>
      <c r="L303" s="79">
        <v>55</v>
      </c>
      <c r="M303" s="69" t="str">
        <f t="shared" si="108"/>
        <v xml:space="preserve"> </v>
      </c>
      <c r="N303" s="95">
        <f t="shared" si="111"/>
        <v>0</v>
      </c>
      <c r="O303" s="93">
        <f t="shared" si="109"/>
        <v>0</v>
      </c>
      <c r="P303" s="79">
        <v>17</v>
      </c>
      <c r="Q303" s="115"/>
    </row>
    <row r="304" spans="1:17" ht="69" customHeight="1">
      <c r="A304" s="28" t="s">
        <v>18</v>
      </c>
      <c r="B304" s="28"/>
      <c r="C304" s="126" t="s">
        <v>50</v>
      </c>
      <c r="D304" s="126" t="s">
        <v>51</v>
      </c>
      <c r="E304" s="196" t="s">
        <v>108</v>
      </c>
      <c r="F304" s="126" t="s">
        <v>52</v>
      </c>
      <c r="G304" s="196" t="s">
        <v>108</v>
      </c>
      <c r="H304" s="22"/>
      <c r="I304" s="110"/>
      <c r="J304" s="95" t="str">
        <f t="shared" si="107"/>
        <v>FARMACI E VACCINI D.ssa Mallia</v>
      </c>
      <c r="K304" s="93">
        <f t="shared" si="110"/>
        <v>12</v>
      </c>
      <c r="L304" s="79">
        <v>12</v>
      </c>
      <c r="M304" s="69" t="str">
        <f t="shared" si="108"/>
        <v>FINITO</v>
      </c>
      <c r="N304" s="95">
        <f t="shared" si="111"/>
        <v>0</v>
      </c>
      <c r="O304" s="93">
        <f t="shared" si="109"/>
        <v>0</v>
      </c>
      <c r="P304" s="79">
        <v>18</v>
      </c>
      <c r="Q304" s="115"/>
    </row>
    <row r="305" spans="1:17" ht="69" customHeight="1">
      <c r="A305" s="28" t="s">
        <v>19</v>
      </c>
      <c r="B305" s="28"/>
      <c r="C305" s="126" t="s">
        <v>50</v>
      </c>
      <c r="D305" s="126" t="s">
        <v>51</v>
      </c>
      <c r="E305" s="196" t="s">
        <v>108</v>
      </c>
      <c r="F305" s="126" t="s">
        <v>52</v>
      </c>
      <c r="G305" s="196" t="s">
        <v>108</v>
      </c>
      <c r="H305" s="22"/>
      <c r="I305" s="110"/>
      <c r="J305" s="95" t="str">
        <f t="shared" si="107"/>
        <v>BILANCIO IDRICO</v>
      </c>
      <c r="K305" s="93">
        <f t="shared" si="110"/>
        <v>6</v>
      </c>
      <c r="L305" s="79">
        <v>6</v>
      </c>
      <c r="M305" s="69" t="str">
        <f t="shared" si="108"/>
        <v>FINITO</v>
      </c>
      <c r="N305" s="95">
        <f t="shared" si="111"/>
        <v>0</v>
      </c>
      <c r="O305" s="93">
        <f>COUNTIF($C$297:$H$306,N300M299)+O289</f>
        <v>0</v>
      </c>
      <c r="P305" s="79">
        <v>19</v>
      </c>
      <c r="Q305" s="115"/>
    </row>
    <row r="306" spans="1:17" ht="69" customHeight="1">
      <c r="A306" s="28" t="s">
        <v>20</v>
      </c>
      <c r="B306" s="28"/>
      <c r="C306" s="126" t="s">
        <v>50</v>
      </c>
      <c r="D306" s="126" t="s">
        <v>51</v>
      </c>
      <c r="E306" s="196" t="s">
        <v>108</v>
      </c>
      <c r="F306" s="126" t="s">
        <v>52</v>
      </c>
      <c r="G306" s="196" t="s">
        <v>108</v>
      </c>
      <c r="H306" s="22"/>
      <c r="I306" s="110"/>
      <c r="J306" s="95" t="str">
        <f t="shared" si="107"/>
        <v>PR V+CAT VESC</v>
      </c>
      <c r="K306" s="93">
        <f t="shared" si="110"/>
        <v>0</v>
      </c>
      <c r="L306" s="79">
        <v>12</v>
      </c>
      <c r="M306" s="69" t="str">
        <f t="shared" si="108"/>
        <v xml:space="preserve"> </v>
      </c>
      <c r="N306" s="95">
        <f t="shared" si="111"/>
        <v>0</v>
      </c>
      <c r="O306" s="93">
        <f>COUNTIF($C$297:$H$306,N300M299)+O290</f>
        <v>0</v>
      </c>
      <c r="P306" s="79">
        <v>20</v>
      </c>
      <c r="Q306" s="115"/>
    </row>
    <row r="307" spans="1:17" ht="69" customHeight="1">
      <c r="A307" s="38"/>
      <c r="B307" s="38"/>
      <c r="C307" s="22"/>
      <c r="D307" s="22"/>
      <c r="E307" s="22"/>
      <c r="F307" s="22"/>
      <c r="G307" s="22"/>
      <c r="H307" s="22"/>
      <c r="I307" s="110"/>
      <c r="J307" s="95" t="str">
        <f t="shared" si="107"/>
        <v>SCALE VALUTAZIONE</v>
      </c>
      <c r="K307" s="93">
        <f t="shared" si="110"/>
        <v>6</v>
      </c>
      <c r="L307" s="79">
        <v>6</v>
      </c>
      <c r="M307" s="69" t="str">
        <f t="shared" si="108"/>
        <v>FINITO</v>
      </c>
      <c r="N307" s="95">
        <f t="shared" si="111"/>
        <v>0</v>
      </c>
      <c r="O307" s="93">
        <f>COUNTIF($C$297:$H$306,N300M299)+O291</f>
        <v>0</v>
      </c>
      <c r="P307" s="79">
        <v>21</v>
      </c>
      <c r="Q307" s="115"/>
    </row>
    <row r="308" spans="1:17" ht="69" customHeight="1">
      <c r="A308" s="38"/>
      <c r="B308" s="38"/>
      <c r="C308" s="129"/>
      <c r="D308" s="118"/>
      <c r="E308" s="98"/>
      <c r="F308" s="98"/>
      <c r="G308" s="98"/>
      <c r="H308" s="98"/>
      <c r="I308" s="110"/>
      <c r="J308" s="95" t="str">
        <f t="shared" si="107"/>
        <v>INGLESE</v>
      </c>
      <c r="K308" s="93">
        <f t="shared" si="110"/>
        <v>18</v>
      </c>
      <c r="L308" s="128">
        <v>40</v>
      </c>
      <c r="M308" s="69" t="str">
        <f t="shared" si="108"/>
        <v xml:space="preserve"> </v>
      </c>
      <c r="N308" s="95">
        <f t="shared" si="111"/>
        <v>0</v>
      </c>
      <c r="O308" s="93">
        <f>COUNTIF($C$297:$H$306,N300M299)+O292</f>
        <v>0</v>
      </c>
      <c r="P308" s="79">
        <v>22</v>
      </c>
      <c r="Q308" s="115"/>
    </row>
    <row r="309" spans="1:17" ht="69" customHeight="1">
      <c r="A309" s="38"/>
      <c r="B309" s="38"/>
      <c r="C309" s="129"/>
      <c r="D309" s="118"/>
      <c r="E309" s="118"/>
      <c r="F309" s="118"/>
      <c r="G309" s="118"/>
      <c r="H309" s="118"/>
      <c r="I309" s="110"/>
      <c r="J309" s="95">
        <f t="shared" si="107"/>
        <v>0</v>
      </c>
      <c r="K309" s="93">
        <f t="shared" si="110"/>
        <v>0</v>
      </c>
      <c r="L309" s="79">
        <v>44</v>
      </c>
      <c r="M309" s="97" t="str">
        <f>IF(O295=P295,"FINITO"," ")</f>
        <v xml:space="preserve"> </v>
      </c>
      <c r="N309" s="95">
        <f t="shared" si="111"/>
        <v>0</v>
      </c>
      <c r="O309" s="93">
        <f>COUNTIF($C$297:$H$306,N300M299)+O293</f>
        <v>0</v>
      </c>
      <c r="P309" s="79">
        <v>23</v>
      </c>
      <c r="Q309" s="115"/>
    </row>
    <row r="310" spans="1:17" ht="69" customHeight="1">
      <c r="A310" s="38"/>
      <c r="B310" s="38"/>
      <c r="C310" s="7" t="s">
        <v>1</v>
      </c>
      <c r="D310" s="7" t="s">
        <v>2</v>
      </c>
      <c r="E310" s="7" t="s">
        <v>3</v>
      </c>
      <c r="F310" s="7" t="s">
        <v>4</v>
      </c>
      <c r="G310" s="7" t="s">
        <v>5</v>
      </c>
      <c r="H310" s="7" t="s">
        <v>6</v>
      </c>
      <c r="I310" s="110"/>
      <c r="J310" s="95"/>
      <c r="K310" s="93"/>
      <c r="L310" s="96"/>
      <c r="M310" s="97"/>
      <c r="N310" s="114"/>
      <c r="O310" s="115"/>
      <c r="P310" s="115"/>
      <c r="Q310" s="115"/>
    </row>
    <row r="311" spans="1:17" ht="69" customHeight="1">
      <c r="A311" s="38"/>
      <c r="B311" s="38"/>
      <c r="C311" s="16">
        <v>44697</v>
      </c>
      <c r="D311" s="16">
        <v>44698</v>
      </c>
      <c r="E311" s="16">
        <v>44699</v>
      </c>
      <c r="F311" s="16">
        <v>44700</v>
      </c>
      <c r="G311" s="16">
        <v>44701</v>
      </c>
      <c r="H311" s="16">
        <v>44702</v>
      </c>
      <c r="I311" s="110"/>
      <c r="J311" s="95" t="str">
        <f t="shared" ref="J311:J325" si="112">J295</f>
        <v>ORGANIZZAZIONE PROF.LE Dott. Passeri</v>
      </c>
      <c r="K311" s="93">
        <f>COUNTIF($C$313:$H$322,J311)+K295</f>
        <v>27</v>
      </c>
      <c r="L311" s="79">
        <v>30</v>
      </c>
      <c r="M311" s="69" t="str">
        <f t="shared" ref="M311:M324" si="113">IF(K311=L311,"FINITO"," ")</f>
        <v xml:space="preserve"> </v>
      </c>
      <c r="N311" s="95" t="str">
        <f>N295</f>
        <v>LABORATORIO 1</v>
      </c>
      <c r="O311" s="93">
        <f>COUNTIF($C$297:$H$306,N311)+O295</f>
        <v>12</v>
      </c>
      <c r="P311" s="95" t="s">
        <v>134</v>
      </c>
      <c r="Q311" s="115"/>
    </row>
    <row r="312" spans="1:17" ht="69" customHeight="1">
      <c r="A312" s="65" t="s">
        <v>21</v>
      </c>
      <c r="B312" s="65"/>
      <c r="C312" s="139" t="s">
        <v>130</v>
      </c>
      <c r="D312" s="22"/>
      <c r="E312" s="22"/>
      <c r="F312" s="22"/>
      <c r="G312" s="22"/>
      <c r="H312" s="22"/>
      <c r="I312" s="110"/>
      <c r="J312" s="95" t="str">
        <f t="shared" si="112"/>
        <v>INFERMIERISTICA CLIN Dott. Pugliesi</v>
      </c>
      <c r="K312" s="93">
        <f t="shared" ref="K312:K325" si="114">COUNTIF($C$313:$H$322,J312)+K296</f>
        <v>37</v>
      </c>
      <c r="L312" s="79">
        <v>40</v>
      </c>
      <c r="M312" s="69" t="str">
        <f t="shared" si="113"/>
        <v xml:space="preserve"> </v>
      </c>
      <c r="N312" s="95" t="str">
        <f t="shared" ref="N312:N325" si="115">N296</f>
        <v>PRESIDI</v>
      </c>
      <c r="O312" s="93">
        <f>COUNTIF($C$297:$H$306,N312)+O296</f>
        <v>3</v>
      </c>
      <c r="P312" s="95" t="s">
        <v>135</v>
      </c>
      <c r="Q312" s="115"/>
    </row>
    <row r="313" spans="1:17" ht="69" customHeight="1">
      <c r="A313" s="28" t="s">
        <v>10</v>
      </c>
      <c r="B313" s="28"/>
      <c r="C313" s="119" t="s">
        <v>43</v>
      </c>
      <c r="D313" s="117" t="s">
        <v>93</v>
      </c>
      <c r="E313" s="117" t="s">
        <v>40</v>
      </c>
      <c r="F313" s="123" t="s">
        <v>46</v>
      </c>
      <c r="G313" s="117" t="s">
        <v>40</v>
      </c>
      <c r="H313" s="116" t="s">
        <v>41</v>
      </c>
      <c r="I313" s="110"/>
      <c r="J313" s="95" t="str">
        <f t="shared" si="112"/>
        <v>PAT CLIN IMMUNOL IMMUNOEM Dott.ssa Cara</v>
      </c>
      <c r="K313" s="93">
        <f t="shared" si="114"/>
        <v>24</v>
      </c>
      <c r="L313" s="79">
        <v>30</v>
      </c>
      <c r="M313" s="69" t="str">
        <f t="shared" si="113"/>
        <v xml:space="preserve"> </v>
      </c>
      <c r="N313" s="95" t="str">
        <f t="shared" si="115"/>
        <v>RACCOMANDAZIONI: TRICOTOMIA, RITENZIONE MATERIALE, IDENTIFICAZIONE PAZ., SITO, PROCEDURA</v>
      </c>
      <c r="O313" s="93">
        <f>COUNTIF($C$297:$H$306,N313)+O297</f>
        <v>27</v>
      </c>
      <c r="P313" s="95" t="s">
        <v>136</v>
      </c>
      <c r="Q313" s="115"/>
    </row>
    <row r="314" spans="1:17" ht="69" customHeight="1">
      <c r="A314" s="28" t="s">
        <v>12</v>
      </c>
      <c r="B314" s="28"/>
      <c r="C314" s="119" t="s">
        <v>43</v>
      </c>
      <c r="D314" s="117" t="s">
        <v>93</v>
      </c>
      <c r="E314" s="117" t="s">
        <v>40</v>
      </c>
      <c r="F314" s="123" t="s">
        <v>46</v>
      </c>
      <c r="G314" s="117" t="s">
        <v>40</v>
      </c>
      <c r="H314" s="116" t="s">
        <v>41</v>
      </c>
      <c r="I314" s="110"/>
      <c r="J314" s="95">
        <f t="shared" si="112"/>
        <v>0</v>
      </c>
      <c r="K314" s="93">
        <f t="shared" si="114"/>
        <v>0</v>
      </c>
      <c r="L314" s="79"/>
      <c r="M314" s="69" t="str">
        <f t="shared" si="113"/>
        <v>FINITO</v>
      </c>
      <c r="N314" s="95" t="str">
        <f t="shared" si="115"/>
        <v>LABORATORIO DOSSIER medicazioni S. Orsola - algoritmo operativo, ricerca evidenze aggiornate</v>
      </c>
      <c r="O314" s="93">
        <f>COUNTIF($C$297:$H$306,N314)+O298</f>
        <v>15</v>
      </c>
      <c r="P314" s="95" t="s">
        <v>107</v>
      </c>
      <c r="Q314" s="115"/>
    </row>
    <row r="315" spans="1:17" ht="69" customHeight="1">
      <c r="A315" s="28" t="s">
        <v>13</v>
      </c>
      <c r="B315" s="28"/>
      <c r="C315" s="119" t="s">
        <v>43</v>
      </c>
      <c r="D315" s="117" t="s">
        <v>93</v>
      </c>
      <c r="E315" s="117" t="s">
        <v>40</v>
      </c>
      <c r="F315" s="123" t="s">
        <v>46</v>
      </c>
      <c r="G315" s="117" t="s">
        <v>40</v>
      </c>
      <c r="H315" s="116" t="s">
        <v>41</v>
      </c>
      <c r="I315" s="114"/>
      <c r="J315" s="95" t="str">
        <f t="shared" si="112"/>
        <v>PATOL GEN FISIOPATOLOGIA Prof.ssa Palumbo</v>
      </c>
      <c r="K315" s="93">
        <f t="shared" si="114"/>
        <v>36</v>
      </c>
      <c r="L315" s="79">
        <v>45</v>
      </c>
      <c r="M315" s="69" t="str">
        <f t="shared" si="113"/>
        <v xml:space="preserve"> </v>
      </c>
      <c r="N315" s="95" t="str">
        <f t="shared" si="115"/>
        <v>LABORATORIO Pianificazione assistenziale</v>
      </c>
      <c r="O315" s="93">
        <f>COUNTIF($C$297:$H$306,N315)+O299</f>
        <v>9</v>
      </c>
      <c r="P315" s="95" t="s">
        <v>137</v>
      </c>
      <c r="Q315" s="115"/>
    </row>
    <row r="316" spans="1:17" ht="69" customHeight="1">
      <c r="A316" s="28" t="s">
        <v>14</v>
      </c>
      <c r="B316" s="28"/>
      <c r="C316" s="117" t="s">
        <v>42</v>
      </c>
      <c r="D316" s="116" t="s">
        <v>39</v>
      </c>
      <c r="E316" s="116" t="s">
        <v>39</v>
      </c>
      <c r="F316" s="123" t="s">
        <v>46</v>
      </c>
      <c r="G316" s="184" t="s">
        <v>48</v>
      </c>
      <c r="H316" s="116" t="s">
        <v>41</v>
      </c>
      <c r="I316" s="114"/>
      <c r="J316" s="95" t="str">
        <f t="shared" si="112"/>
        <v xml:space="preserve">MICROBIOLOGIA Dott. Bruno </v>
      </c>
      <c r="K316" s="93">
        <f t="shared" si="114"/>
        <v>18</v>
      </c>
      <c r="L316" s="79">
        <v>20</v>
      </c>
      <c r="M316" s="69" t="str">
        <f t="shared" si="113"/>
        <v xml:space="preserve"> </v>
      </c>
      <c r="N316" s="95">
        <f t="shared" si="115"/>
        <v>0</v>
      </c>
      <c r="O316" s="93">
        <f t="shared" ref="O316:O325" si="116">COUNTIF($C$313:$H$322,N300M299)+O300</f>
        <v>0</v>
      </c>
      <c r="P316" s="79">
        <v>14</v>
      </c>
      <c r="Q316" s="115"/>
    </row>
    <row r="317" spans="1:17" ht="69" customHeight="1">
      <c r="A317" s="28" t="s">
        <v>16</v>
      </c>
      <c r="B317" s="28"/>
      <c r="C317" s="117" t="s">
        <v>42</v>
      </c>
      <c r="D317" s="116" t="s">
        <v>39</v>
      </c>
      <c r="E317" s="116" t="s">
        <v>39</v>
      </c>
      <c r="F317" s="123" t="s">
        <v>46</v>
      </c>
      <c r="G317" s="184" t="s">
        <v>48</v>
      </c>
      <c r="H317" s="126" t="s">
        <v>50</v>
      </c>
      <c r="I317" s="114"/>
      <c r="J317" s="95" t="str">
        <f t="shared" si="112"/>
        <v>FISIOLOGIA Dott.ssa Frongillo</v>
      </c>
      <c r="K317" s="93">
        <f t="shared" si="114"/>
        <v>26</v>
      </c>
      <c r="L317" s="79">
        <v>40</v>
      </c>
      <c r="M317" s="69" t="str">
        <f t="shared" si="113"/>
        <v xml:space="preserve"> </v>
      </c>
      <c r="N317" s="95">
        <f t="shared" si="115"/>
        <v>0</v>
      </c>
      <c r="O317" s="93">
        <f t="shared" si="116"/>
        <v>0</v>
      </c>
      <c r="P317" s="79">
        <v>15</v>
      </c>
      <c r="Q317" s="115"/>
    </row>
    <row r="318" spans="1:17" ht="69" customHeight="1">
      <c r="A318" s="28" t="s">
        <v>17</v>
      </c>
      <c r="B318" s="28"/>
      <c r="C318" s="117" t="s">
        <v>42</v>
      </c>
      <c r="D318" s="116" t="s">
        <v>39</v>
      </c>
      <c r="E318" s="116" t="s">
        <v>39</v>
      </c>
      <c r="F318" s="123" t="s">
        <v>46</v>
      </c>
      <c r="G318" s="184" t="s">
        <v>48</v>
      </c>
      <c r="H318" s="126" t="s">
        <v>50</v>
      </c>
      <c r="I318" s="114"/>
      <c r="J318" s="95" t="str">
        <f t="shared" si="112"/>
        <v>ANATOMIA UMANA Dott Valeriani</v>
      </c>
      <c r="K318" s="93">
        <f>COUNTIF($C$313:$H$322,J318)+K302</f>
        <v>18</v>
      </c>
      <c r="L318" s="79">
        <v>15</v>
      </c>
      <c r="M318" s="69" t="str">
        <f t="shared" si="113"/>
        <v xml:space="preserve"> </v>
      </c>
      <c r="N318" s="95">
        <f t="shared" si="115"/>
        <v>0</v>
      </c>
      <c r="O318" s="93">
        <f t="shared" si="116"/>
        <v>0</v>
      </c>
      <c r="P318" s="79">
        <v>16</v>
      </c>
      <c r="Q318" s="115"/>
    </row>
    <row r="319" spans="1:17" ht="69" customHeight="1">
      <c r="A319" s="38"/>
      <c r="B319" s="38"/>
      <c r="C319" s="22"/>
      <c r="D319" s="22"/>
      <c r="E319" s="22"/>
      <c r="F319" s="22"/>
      <c r="G319" s="22"/>
      <c r="H319" s="22"/>
      <c r="I319" s="114"/>
      <c r="J319" s="95" t="str">
        <f t="shared" si="112"/>
        <v>ANATOMIA UMANA Dott Mastracchio</v>
      </c>
      <c r="K319" s="93">
        <f t="shared" si="114"/>
        <v>47</v>
      </c>
      <c r="L319" s="79">
        <v>55</v>
      </c>
      <c r="M319" s="69" t="str">
        <f t="shared" si="113"/>
        <v xml:space="preserve"> </v>
      </c>
      <c r="N319" s="95">
        <f t="shared" si="115"/>
        <v>0</v>
      </c>
      <c r="O319" s="93">
        <f t="shared" si="116"/>
        <v>0</v>
      </c>
      <c r="P319" s="79">
        <v>17</v>
      </c>
      <c r="Q319" s="115"/>
    </row>
    <row r="320" spans="1:17" ht="69" customHeight="1">
      <c r="A320" s="28" t="s">
        <v>18</v>
      </c>
      <c r="B320" s="28"/>
      <c r="C320" s="126" t="s">
        <v>50</v>
      </c>
      <c r="D320" s="126" t="s">
        <v>51</v>
      </c>
      <c r="E320" s="196" t="s">
        <v>108</v>
      </c>
      <c r="F320" s="116" t="s">
        <v>41</v>
      </c>
      <c r="G320" s="126" t="s">
        <v>52</v>
      </c>
      <c r="H320" s="22"/>
      <c r="I320" s="114"/>
      <c r="J320" s="95" t="str">
        <f t="shared" si="112"/>
        <v>FARMACI E VACCINI D.ssa Mallia</v>
      </c>
      <c r="K320" s="93">
        <f t="shared" si="114"/>
        <v>12</v>
      </c>
      <c r="L320" s="79">
        <v>12</v>
      </c>
      <c r="M320" s="69" t="str">
        <f t="shared" si="113"/>
        <v>FINITO</v>
      </c>
      <c r="N320" s="95">
        <f t="shared" si="115"/>
        <v>0</v>
      </c>
      <c r="O320" s="93">
        <f t="shared" si="116"/>
        <v>0</v>
      </c>
      <c r="P320" s="79">
        <v>18</v>
      </c>
      <c r="Q320" s="115"/>
    </row>
    <row r="321" spans="1:17" ht="69" customHeight="1">
      <c r="A321" s="28" t="s">
        <v>19</v>
      </c>
      <c r="B321" s="28"/>
      <c r="C321" s="126" t="s">
        <v>50</v>
      </c>
      <c r="D321" s="126" t="s">
        <v>51</v>
      </c>
      <c r="E321" s="196" t="s">
        <v>108</v>
      </c>
      <c r="F321" s="116" t="s">
        <v>41</v>
      </c>
      <c r="G321" s="126" t="s">
        <v>52</v>
      </c>
      <c r="H321" s="22"/>
      <c r="I321" s="114"/>
      <c r="J321" s="95" t="str">
        <f t="shared" si="112"/>
        <v>BILANCIO IDRICO</v>
      </c>
      <c r="K321" s="93">
        <f t="shared" si="114"/>
        <v>6</v>
      </c>
      <c r="L321" s="79">
        <v>6</v>
      </c>
      <c r="M321" s="69" t="str">
        <f t="shared" si="113"/>
        <v>FINITO</v>
      </c>
      <c r="N321" s="95">
        <f t="shared" si="115"/>
        <v>0</v>
      </c>
      <c r="O321" s="93">
        <f t="shared" si="116"/>
        <v>0</v>
      </c>
      <c r="P321" s="79">
        <v>19</v>
      </c>
      <c r="Q321" s="115"/>
    </row>
    <row r="322" spans="1:17" ht="69" customHeight="1">
      <c r="A322" s="28" t="s">
        <v>20</v>
      </c>
      <c r="B322" s="28"/>
      <c r="C322" s="126" t="s">
        <v>50</v>
      </c>
      <c r="D322" s="126" t="s">
        <v>51</v>
      </c>
      <c r="E322" s="196" t="s">
        <v>108</v>
      </c>
      <c r="F322" s="116" t="s">
        <v>41</v>
      </c>
      <c r="G322" s="126" t="s">
        <v>52</v>
      </c>
      <c r="H322" s="22"/>
      <c r="I322" s="114"/>
      <c r="J322" s="95" t="str">
        <f t="shared" si="112"/>
        <v>PR V+CAT VESC</v>
      </c>
      <c r="K322" s="93">
        <f>COUNTIF($C$313:$H$322,J322)+K306</f>
        <v>6</v>
      </c>
      <c r="L322" s="79">
        <v>12</v>
      </c>
      <c r="M322" s="69" t="str">
        <f t="shared" si="113"/>
        <v xml:space="preserve"> </v>
      </c>
      <c r="N322" s="95">
        <f t="shared" si="115"/>
        <v>0</v>
      </c>
      <c r="O322" s="93">
        <f t="shared" si="116"/>
        <v>0</v>
      </c>
      <c r="P322" s="79">
        <v>20</v>
      </c>
      <c r="Q322" s="115"/>
    </row>
    <row r="323" spans="1:17" ht="69" customHeight="1">
      <c r="A323" s="22"/>
      <c r="B323" s="22"/>
      <c r="C323" s="22"/>
      <c r="D323" s="22"/>
      <c r="E323" s="22"/>
      <c r="F323" s="78"/>
      <c r="G323" s="98"/>
      <c r="H323" s="78"/>
      <c r="I323" s="114"/>
      <c r="J323" s="95" t="str">
        <f t="shared" si="112"/>
        <v>SCALE VALUTAZIONE</v>
      </c>
      <c r="K323" s="93">
        <f t="shared" si="114"/>
        <v>6</v>
      </c>
      <c r="L323" s="79">
        <v>6</v>
      </c>
      <c r="M323" s="69" t="str">
        <f t="shared" si="113"/>
        <v>FINITO</v>
      </c>
      <c r="N323" s="95">
        <f t="shared" si="115"/>
        <v>0</v>
      </c>
      <c r="O323" s="93">
        <f t="shared" si="116"/>
        <v>0</v>
      </c>
      <c r="P323" s="79">
        <v>21</v>
      </c>
      <c r="Q323" s="115"/>
    </row>
    <row r="324" spans="1:17" ht="69" customHeight="1">
      <c r="A324" s="129"/>
      <c r="B324" s="129"/>
      <c r="C324" s="129"/>
      <c r="D324" s="118"/>
      <c r="E324" s="98"/>
      <c r="F324" s="98"/>
      <c r="G324" s="98"/>
      <c r="H324" s="78"/>
      <c r="I324" s="114"/>
      <c r="J324" s="95" t="str">
        <f t="shared" si="112"/>
        <v>INGLESE</v>
      </c>
      <c r="K324" s="93">
        <f t="shared" si="114"/>
        <v>21</v>
      </c>
      <c r="L324" s="128">
        <v>40</v>
      </c>
      <c r="M324" s="69" t="str">
        <f t="shared" si="113"/>
        <v xml:space="preserve"> </v>
      </c>
      <c r="N324" s="95">
        <f t="shared" si="115"/>
        <v>0</v>
      </c>
      <c r="O324" s="93">
        <f t="shared" si="116"/>
        <v>0</v>
      </c>
      <c r="P324" s="79">
        <v>22</v>
      </c>
      <c r="Q324" s="115"/>
    </row>
    <row r="325" spans="1:17" ht="69" customHeight="1">
      <c r="A325" s="129"/>
      <c r="B325" s="129"/>
      <c r="C325" s="129"/>
      <c r="D325" s="118"/>
      <c r="E325" s="118"/>
      <c r="F325" s="118"/>
      <c r="G325" s="118"/>
      <c r="H325" s="78"/>
      <c r="I325" s="110"/>
      <c r="J325" s="95">
        <f t="shared" si="112"/>
        <v>0</v>
      </c>
      <c r="K325" s="93">
        <f t="shared" si="114"/>
        <v>0</v>
      </c>
      <c r="L325" s="79">
        <v>44</v>
      </c>
      <c r="M325" s="97" t="str">
        <f>IF(O311=P311,"FINITO"," ")</f>
        <v xml:space="preserve"> </v>
      </c>
      <c r="N325" s="95">
        <f t="shared" si="115"/>
        <v>0</v>
      </c>
      <c r="O325" s="93">
        <f t="shared" si="116"/>
        <v>0</v>
      </c>
      <c r="P325" s="79">
        <v>23</v>
      </c>
      <c r="Q325" s="115"/>
    </row>
    <row r="326" spans="1:17" ht="69" customHeight="1">
      <c r="A326" s="129"/>
      <c r="B326" s="129"/>
      <c r="C326" s="7" t="s">
        <v>1</v>
      </c>
      <c r="D326" s="7" t="s">
        <v>2</v>
      </c>
      <c r="E326" s="7" t="s">
        <v>3</v>
      </c>
      <c r="F326" s="7" t="s">
        <v>4</v>
      </c>
      <c r="G326" s="7" t="s">
        <v>5</v>
      </c>
      <c r="H326" s="7" t="s">
        <v>6</v>
      </c>
      <c r="I326" s="110"/>
      <c r="J326" s="95"/>
      <c r="K326" s="93"/>
      <c r="L326" s="96"/>
      <c r="M326" s="97"/>
      <c r="N326" s="114"/>
      <c r="O326" s="115"/>
      <c r="P326" s="115"/>
      <c r="Q326" s="115"/>
    </row>
    <row r="327" spans="1:17" ht="69" customHeight="1">
      <c r="A327" s="38"/>
      <c r="B327" s="38"/>
      <c r="C327" s="16">
        <v>44704</v>
      </c>
      <c r="D327" s="16">
        <v>44705</v>
      </c>
      <c r="E327" s="16">
        <v>44706</v>
      </c>
      <c r="F327" s="16">
        <v>44707</v>
      </c>
      <c r="G327" s="16">
        <v>44708</v>
      </c>
      <c r="H327" s="16">
        <v>44709</v>
      </c>
      <c r="I327" s="110"/>
      <c r="J327" s="95" t="str">
        <f t="shared" ref="J327:J341" si="117">J311</f>
        <v>ORGANIZZAZIONE PROF.LE Dott. Passeri</v>
      </c>
      <c r="K327" s="93">
        <f>COUNTIF($C$329:$H$338,J327)+K311</f>
        <v>30</v>
      </c>
      <c r="L327" s="79">
        <v>30</v>
      </c>
      <c r="M327" s="69" t="str">
        <f t="shared" ref="M327:M340" si="118">IF(K327=L327,"FINITO"," ")</f>
        <v>FINITO</v>
      </c>
      <c r="N327" s="95" t="str">
        <f>N311</f>
        <v>LABORATORIO 1</v>
      </c>
      <c r="O327" s="93">
        <f>COUNTIF($C$297:$H$306,N327)+O311</f>
        <v>18</v>
      </c>
      <c r="P327" s="95" t="s">
        <v>134</v>
      </c>
      <c r="Q327" s="115"/>
    </row>
    <row r="328" spans="1:17" ht="69" customHeight="1">
      <c r="A328" s="65" t="s">
        <v>21</v>
      </c>
      <c r="B328" s="65"/>
      <c r="C328" s="139" t="s">
        <v>130</v>
      </c>
      <c r="D328" s="22"/>
      <c r="E328" s="22"/>
      <c r="F328" s="22"/>
      <c r="G328" s="22"/>
      <c r="H328" s="22"/>
      <c r="I328" s="110"/>
      <c r="J328" s="95" t="str">
        <f t="shared" si="117"/>
        <v>INFERMIERISTICA CLIN Dott. Pugliesi</v>
      </c>
      <c r="K328" s="93">
        <f t="shared" ref="K328:K341" si="119">COUNTIF($C$329:$H$338,J328)+K312</f>
        <v>40</v>
      </c>
      <c r="L328" s="79">
        <v>40</v>
      </c>
      <c r="M328" s="69" t="str">
        <f t="shared" si="118"/>
        <v>FINITO</v>
      </c>
      <c r="N328" s="95" t="str">
        <f t="shared" ref="N328:N341" si="120">N312</f>
        <v>PRESIDI</v>
      </c>
      <c r="O328" s="93">
        <f>COUNTIF($C$297:$H$306,N328)+O312</f>
        <v>3</v>
      </c>
      <c r="P328" s="95" t="s">
        <v>135</v>
      </c>
      <c r="Q328" s="115"/>
    </row>
    <row r="329" spans="1:17" ht="69" customHeight="1">
      <c r="A329" s="28" t="s">
        <v>10</v>
      </c>
      <c r="B329" s="28"/>
      <c r="C329" s="119" t="s">
        <v>43</v>
      </c>
      <c r="D329" s="117" t="s">
        <v>40</v>
      </c>
      <c r="E329" s="117" t="s">
        <v>40</v>
      </c>
      <c r="F329" s="123" t="s">
        <v>46</v>
      </c>
      <c r="G329" s="117" t="s">
        <v>40</v>
      </c>
      <c r="H329" s="126" t="s">
        <v>50</v>
      </c>
      <c r="I329" s="110"/>
      <c r="J329" s="95" t="str">
        <f t="shared" si="117"/>
        <v>PAT CLIN IMMUNOL IMMUNOEM Dott.ssa Cara</v>
      </c>
      <c r="K329" s="93">
        <f t="shared" si="119"/>
        <v>30</v>
      </c>
      <c r="L329" s="79">
        <v>30</v>
      </c>
      <c r="M329" s="69" t="str">
        <f t="shared" si="118"/>
        <v>FINITO</v>
      </c>
      <c r="N329" s="95" t="str">
        <f t="shared" si="120"/>
        <v>RACCOMANDAZIONI: TRICOTOMIA, RITENZIONE MATERIALE, IDENTIFICAZIONE PAZ., SITO, PROCEDURA</v>
      </c>
      <c r="O329" s="93">
        <f>COUNTIF($C$297:$H$306,N329)+O313</f>
        <v>30</v>
      </c>
      <c r="P329" s="95" t="s">
        <v>136</v>
      </c>
      <c r="Q329" s="115"/>
    </row>
    <row r="330" spans="1:17" ht="69" customHeight="1">
      <c r="A330" s="28" t="s">
        <v>12</v>
      </c>
      <c r="B330" s="28"/>
      <c r="C330" s="119" t="s">
        <v>43</v>
      </c>
      <c r="D330" s="117" t="s">
        <v>40</v>
      </c>
      <c r="E330" s="117" t="s">
        <v>40</v>
      </c>
      <c r="F330" s="123" t="s">
        <v>46</v>
      </c>
      <c r="G330" s="117" t="s">
        <v>40</v>
      </c>
      <c r="H330" s="126" t="s">
        <v>50</v>
      </c>
      <c r="I330" s="110"/>
      <c r="J330" s="95">
        <f t="shared" si="117"/>
        <v>0</v>
      </c>
      <c r="K330" s="93">
        <f t="shared" si="119"/>
        <v>0</v>
      </c>
      <c r="L330" s="79"/>
      <c r="M330" s="69" t="str">
        <f t="shared" si="118"/>
        <v>FINITO</v>
      </c>
      <c r="N330" s="95" t="str">
        <f t="shared" si="120"/>
        <v>LABORATORIO DOSSIER medicazioni S. Orsola - algoritmo operativo, ricerca evidenze aggiornate</v>
      </c>
      <c r="O330" s="93">
        <f>COUNTIF($C$297:$H$306,N330)+O314</f>
        <v>18</v>
      </c>
      <c r="P330" s="95" t="s">
        <v>107</v>
      </c>
      <c r="Q330" s="115"/>
    </row>
    <row r="331" spans="1:17" ht="69" customHeight="1">
      <c r="A331" s="28" t="s">
        <v>13</v>
      </c>
      <c r="B331" s="28"/>
      <c r="C331" s="119" t="s">
        <v>43</v>
      </c>
      <c r="D331" s="117" t="s">
        <v>40</v>
      </c>
      <c r="E331" s="117" t="s">
        <v>40</v>
      </c>
      <c r="F331" s="123" t="s">
        <v>46</v>
      </c>
      <c r="G331" s="117" t="s">
        <v>40</v>
      </c>
      <c r="H331" s="126" t="s">
        <v>50</v>
      </c>
      <c r="I331" s="110"/>
      <c r="J331" s="95" t="str">
        <f t="shared" si="117"/>
        <v>PATOL GEN FISIOPATOLOGIA Prof.ssa Palumbo</v>
      </c>
      <c r="K331" s="93">
        <f t="shared" si="119"/>
        <v>45</v>
      </c>
      <c r="L331" s="79">
        <v>45</v>
      </c>
      <c r="M331" s="69" t="str">
        <f t="shared" si="118"/>
        <v>FINITO</v>
      </c>
      <c r="N331" s="95" t="str">
        <f t="shared" si="120"/>
        <v>LABORATORIO Pianificazione assistenziale</v>
      </c>
      <c r="O331" s="93">
        <f>COUNTIF($C$297:$H$306,N331)+O315</f>
        <v>12</v>
      </c>
      <c r="P331" s="95" t="s">
        <v>137</v>
      </c>
      <c r="Q331" s="115"/>
    </row>
    <row r="332" spans="1:17" ht="69" customHeight="1">
      <c r="A332" s="28" t="s">
        <v>14</v>
      </c>
      <c r="B332" s="28"/>
      <c r="C332" s="117" t="s">
        <v>42</v>
      </c>
      <c r="D332" s="116" t="s">
        <v>39</v>
      </c>
      <c r="E332" s="116" t="s">
        <v>41</v>
      </c>
      <c r="F332" s="123" t="s">
        <v>46</v>
      </c>
      <c r="G332" s="117" t="s">
        <v>42</v>
      </c>
      <c r="H332" s="126" t="s">
        <v>50</v>
      </c>
      <c r="I332" s="110"/>
      <c r="J332" s="95" t="str">
        <f t="shared" si="117"/>
        <v xml:space="preserve">MICROBIOLOGIA Dott. Bruno </v>
      </c>
      <c r="K332" s="93">
        <f t="shared" si="119"/>
        <v>18</v>
      </c>
      <c r="L332" s="79">
        <v>20</v>
      </c>
      <c r="M332" s="69" t="str">
        <f t="shared" si="118"/>
        <v xml:space="preserve"> </v>
      </c>
      <c r="N332" s="95">
        <f t="shared" si="120"/>
        <v>0</v>
      </c>
      <c r="O332" s="93">
        <f t="shared" ref="O332:O341" si="121">COUNTIF($C$329:$H$338,N300M299)+O316</f>
        <v>0</v>
      </c>
      <c r="P332" s="79">
        <v>14</v>
      </c>
      <c r="Q332" s="115"/>
    </row>
    <row r="333" spans="1:17" ht="69" customHeight="1">
      <c r="A333" s="28" t="s">
        <v>16</v>
      </c>
      <c r="B333" s="28"/>
      <c r="C333" s="117" t="s">
        <v>42</v>
      </c>
      <c r="D333" s="116" t="s">
        <v>39</v>
      </c>
      <c r="E333" s="116" t="s">
        <v>41</v>
      </c>
      <c r="F333" s="123" t="s">
        <v>46</v>
      </c>
      <c r="G333" s="117" t="s">
        <v>42</v>
      </c>
      <c r="H333" s="126" t="s">
        <v>50</v>
      </c>
      <c r="I333" s="110"/>
      <c r="J333" s="95" t="str">
        <f t="shared" si="117"/>
        <v>FISIOLOGIA Dott.ssa Frongillo</v>
      </c>
      <c r="K333" s="93">
        <f t="shared" si="119"/>
        <v>26</v>
      </c>
      <c r="L333" s="79">
        <v>40</v>
      </c>
      <c r="M333" s="69" t="str">
        <f t="shared" si="118"/>
        <v xml:space="preserve"> </v>
      </c>
      <c r="N333" s="95">
        <f t="shared" si="120"/>
        <v>0</v>
      </c>
      <c r="O333" s="93">
        <f t="shared" si="121"/>
        <v>0</v>
      </c>
      <c r="P333" s="79">
        <v>15</v>
      </c>
      <c r="Q333" s="115"/>
    </row>
    <row r="334" spans="1:17" ht="69" customHeight="1">
      <c r="A334" s="28" t="s">
        <v>17</v>
      </c>
      <c r="B334" s="28"/>
      <c r="C334" s="117" t="s">
        <v>42</v>
      </c>
      <c r="D334" s="116" t="s">
        <v>39</v>
      </c>
      <c r="E334" s="116" t="s">
        <v>41</v>
      </c>
      <c r="F334" s="123" t="s">
        <v>46</v>
      </c>
      <c r="G334" s="117" t="s">
        <v>42</v>
      </c>
      <c r="H334" s="126" t="s">
        <v>50</v>
      </c>
      <c r="I334" s="110"/>
      <c r="J334" s="95" t="str">
        <f t="shared" si="117"/>
        <v>ANATOMIA UMANA Dott Valeriani</v>
      </c>
      <c r="K334" s="93">
        <f t="shared" si="119"/>
        <v>18</v>
      </c>
      <c r="L334" s="79">
        <v>15</v>
      </c>
      <c r="M334" s="69" t="str">
        <f t="shared" si="118"/>
        <v xml:space="preserve"> </v>
      </c>
      <c r="N334" s="95">
        <f t="shared" si="120"/>
        <v>0</v>
      </c>
      <c r="O334" s="93">
        <f t="shared" si="121"/>
        <v>0</v>
      </c>
      <c r="P334" s="79">
        <v>16</v>
      </c>
      <c r="Q334" s="115"/>
    </row>
    <row r="335" spans="1:17" ht="69" customHeight="1">
      <c r="A335" s="38"/>
      <c r="B335" s="38"/>
      <c r="C335" s="22"/>
      <c r="D335" s="22"/>
      <c r="E335" s="22"/>
      <c r="F335" s="22"/>
      <c r="G335" s="22"/>
      <c r="H335" s="22"/>
      <c r="I335" s="110"/>
      <c r="J335" s="95" t="str">
        <f t="shared" si="117"/>
        <v>ANATOMIA UMANA Dott Mastracchio</v>
      </c>
      <c r="K335" s="93">
        <f t="shared" si="119"/>
        <v>50</v>
      </c>
      <c r="L335" s="79">
        <v>55</v>
      </c>
      <c r="M335" s="69" t="str">
        <f t="shared" si="118"/>
        <v xml:space="preserve"> </v>
      </c>
      <c r="N335" s="95">
        <f t="shared" si="120"/>
        <v>0</v>
      </c>
      <c r="O335" s="93">
        <f t="shared" si="121"/>
        <v>0</v>
      </c>
      <c r="P335" s="79">
        <v>17</v>
      </c>
      <c r="Q335" s="115"/>
    </row>
    <row r="336" spans="1:17" ht="69" customHeight="1">
      <c r="A336" s="28" t="s">
        <v>18</v>
      </c>
      <c r="B336" s="28"/>
      <c r="C336" s="126" t="s">
        <v>50</v>
      </c>
      <c r="D336" s="126" t="s">
        <v>51</v>
      </c>
      <c r="E336" s="196" t="s">
        <v>108</v>
      </c>
      <c r="F336" s="196" t="s">
        <v>108</v>
      </c>
      <c r="G336" s="126" t="s">
        <v>52</v>
      </c>
      <c r="H336" s="22"/>
      <c r="I336" s="114"/>
      <c r="J336" s="95" t="str">
        <f t="shared" si="117"/>
        <v>FARMACI E VACCINI D.ssa Mallia</v>
      </c>
      <c r="K336" s="93">
        <f t="shared" si="119"/>
        <v>12</v>
      </c>
      <c r="L336" s="79">
        <v>12</v>
      </c>
      <c r="M336" s="69" t="str">
        <f t="shared" si="118"/>
        <v>FINITO</v>
      </c>
      <c r="N336" s="95">
        <f t="shared" si="120"/>
        <v>0</v>
      </c>
      <c r="O336" s="93">
        <f t="shared" si="121"/>
        <v>0</v>
      </c>
      <c r="P336" s="79">
        <v>18</v>
      </c>
      <c r="Q336" s="115"/>
    </row>
    <row r="337" spans="1:17" ht="69" customHeight="1">
      <c r="A337" s="28" t="s">
        <v>19</v>
      </c>
      <c r="B337" s="28"/>
      <c r="C337" s="126" t="s">
        <v>50</v>
      </c>
      <c r="D337" s="126" t="s">
        <v>51</v>
      </c>
      <c r="E337" s="196" t="s">
        <v>108</v>
      </c>
      <c r="F337" s="196" t="s">
        <v>108</v>
      </c>
      <c r="G337" s="126" t="s">
        <v>52</v>
      </c>
      <c r="H337" s="22"/>
      <c r="I337" s="114"/>
      <c r="J337" s="95" t="str">
        <f t="shared" si="117"/>
        <v>BILANCIO IDRICO</v>
      </c>
      <c r="K337" s="93">
        <f t="shared" si="119"/>
        <v>6</v>
      </c>
      <c r="L337" s="79">
        <v>6</v>
      </c>
      <c r="M337" s="69" t="str">
        <f t="shared" si="118"/>
        <v>FINITO</v>
      </c>
      <c r="N337" s="95">
        <f t="shared" si="120"/>
        <v>0</v>
      </c>
      <c r="O337" s="93">
        <f t="shared" si="121"/>
        <v>0</v>
      </c>
      <c r="P337" s="79">
        <v>19</v>
      </c>
      <c r="Q337" s="115"/>
    </row>
    <row r="338" spans="1:17" ht="69" customHeight="1">
      <c r="A338" s="28" t="s">
        <v>20</v>
      </c>
      <c r="B338" s="28"/>
      <c r="C338" s="126" t="s">
        <v>50</v>
      </c>
      <c r="D338" s="126" t="s">
        <v>51</v>
      </c>
      <c r="E338" s="196" t="s">
        <v>108</v>
      </c>
      <c r="F338" s="196" t="s">
        <v>108</v>
      </c>
      <c r="G338" s="126" t="s">
        <v>52</v>
      </c>
      <c r="H338" s="22"/>
      <c r="I338" s="114"/>
      <c r="J338" s="95" t="str">
        <f t="shared" si="117"/>
        <v>PR V+CAT VESC</v>
      </c>
      <c r="K338" s="93">
        <f t="shared" si="119"/>
        <v>12</v>
      </c>
      <c r="L338" s="79">
        <v>12</v>
      </c>
      <c r="M338" s="69" t="str">
        <f t="shared" si="118"/>
        <v>FINITO</v>
      </c>
      <c r="N338" s="95">
        <f t="shared" si="120"/>
        <v>0</v>
      </c>
      <c r="O338" s="93">
        <f t="shared" si="121"/>
        <v>0</v>
      </c>
      <c r="P338" s="79">
        <v>20</v>
      </c>
      <c r="Q338" s="115"/>
    </row>
    <row r="339" spans="1:17" ht="69" customHeight="1">
      <c r="A339" s="136"/>
      <c r="B339" s="597"/>
      <c r="C339" s="22"/>
      <c r="D339" s="22"/>
      <c r="E339" s="98"/>
      <c r="F339" s="78"/>
      <c r="G339" s="78"/>
      <c r="H339" s="78"/>
      <c r="I339" s="114"/>
      <c r="J339" s="95" t="str">
        <f t="shared" si="117"/>
        <v>SCALE VALUTAZIONE</v>
      </c>
      <c r="K339" s="93">
        <f t="shared" si="119"/>
        <v>6</v>
      </c>
      <c r="L339" s="79">
        <v>6</v>
      </c>
      <c r="M339" s="69" t="str">
        <f t="shared" si="118"/>
        <v>FINITO</v>
      </c>
      <c r="N339" s="95">
        <f t="shared" si="120"/>
        <v>0</v>
      </c>
      <c r="O339" s="93">
        <f t="shared" si="121"/>
        <v>0</v>
      </c>
      <c r="P339" s="79">
        <v>21</v>
      </c>
      <c r="Q339" s="115"/>
    </row>
    <row r="340" spans="1:17" ht="69" customHeight="1">
      <c r="A340" s="136"/>
      <c r="B340" s="597"/>
      <c r="C340" s="129"/>
      <c r="D340" s="118"/>
      <c r="E340" s="98"/>
      <c r="F340" s="98"/>
      <c r="G340" s="98"/>
      <c r="H340" s="98"/>
      <c r="I340" s="114"/>
      <c r="J340" s="95" t="str">
        <f t="shared" si="117"/>
        <v>INGLESE</v>
      </c>
      <c r="K340" s="93">
        <f t="shared" si="119"/>
        <v>27</v>
      </c>
      <c r="L340" s="128">
        <v>40</v>
      </c>
      <c r="M340" s="69" t="str">
        <f t="shared" si="118"/>
        <v xml:space="preserve"> </v>
      </c>
      <c r="N340" s="95">
        <f t="shared" si="120"/>
        <v>0</v>
      </c>
      <c r="O340" s="93">
        <f t="shared" si="121"/>
        <v>0</v>
      </c>
      <c r="P340" s="79">
        <v>22</v>
      </c>
      <c r="Q340" s="115"/>
    </row>
    <row r="341" spans="1:17" ht="69" customHeight="1">
      <c r="A341" s="136"/>
      <c r="B341" s="597"/>
      <c r="C341" s="129"/>
      <c r="D341" s="118"/>
      <c r="E341" s="118"/>
      <c r="F341" s="118"/>
      <c r="G341" s="118"/>
      <c r="H341" s="118"/>
      <c r="I341" s="114"/>
      <c r="J341" s="95">
        <f t="shared" si="117"/>
        <v>0</v>
      </c>
      <c r="K341" s="93">
        <f t="shared" si="119"/>
        <v>0</v>
      </c>
      <c r="L341" s="79">
        <v>44</v>
      </c>
      <c r="M341" s="97" t="str">
        <f>IF(O327=P327,"FINITO"," ")</f>
        <v xml:space="preserve"> </v>
      </c>
      <c r="N341" s="95">
        <f t="shared" si="120"/>
        <v>0</v>
      </c>
      <c r="O341" s="93">
        <f t="shared" si="121"/>
        <v>0</v>
      </c>
      <c r="P341" s="79">
        <v>23</v>
      </c>
      <c r="Q341" s="115"/>
    </row>
    <row r="342" spans="1:17" ht="69" customHeight="1">
      <c r="A342" s="136"/>
      <c r="B342" s="597"/>
      <c r="C342" s="7" t="s">
        <v>1</v>
      </c>
      <c r="D342" s="7" t="s">
        <v>2</v>
      </c>
      <c r="E342" s="7" t="s">
        <v>3</v>
      </c>
      <c r="F342" s="7" t="s">
        <v>4</v>
      </c>
      <c r="G342" s="7" t="s">
        <v>5</v>
      </c>
      <c r="H342" s="7" t="s">
        <v>6</v>
      </c>
      <c r="I342" s="114"/>
      <c r="J342" s="95"/>
      <c r="K342" s="93"/>
      <c r="L342" s="96"/>
      <c r="M342" s="97"/>
      <c r="N342" s="114"/>
      <c r="O342" s="115"/>
      <c r="P342" s="115"/>
      <c r="Q342" s="115"/>
    </row>
    <row r="343" spans="1:17" ht="69" customHeight="1">
      <c r="A343" s="136"/>
      <c r="B343" s="597"/>
      <c r="C343" s="16">
        <v>44711</v>
      </c>
      <c r="D343" s="16">
        <v>44712</v>
      </c>
      <c r="E343" s="16">
        <v>44713</v>
      </c>
      <c r="F343" s="16">
        <v>44714</v>
      </c>
      <c r="G343" s="16">
        <v>44715</v>
      </c>
      <c r="H343" s="16">
        <v>44716</v>
      </c>
      <c r="I343" s="114"/>
      <c r="J343" s="95" t="str">
        <f t="shared" ref="J343:J356" si="122">J327</f>
        <v>ORGANIZZAZIONE PROF.LE Dott. Passeri</v>
      </c>
      <c r="K343" s="93">
        <f>COUNTIF($C$345:$H$354,J343)+K327</f>
        <v>30</v>
      </c>
      <c r="L343" s="79">
        <v>30</v>
      </c>
      <c r="M343" s="69" t="str">
        <f t="shared" ref="M343:M356" si="123">IF(K343=L343,"FINITO"," ")</f>
        <v>FINITO</v>
      </c>
      <c r="N343" s="95" t="str">
        <f>N327</f>
        <v>LABORATORIO 1</v>
      </c>
      <c r="O343" s="93">
        <f>COUNTIF($C$297:$H$306,N343)+O327</f>
        <v>24</v>
      </c>
      <c r="P343" s="95" t="s">
        <v>134</v>
      </c>
      <c r="Q343" s="115"/>
    </row>
    <row r="344" spans="1:17" ht="69" customHeight="1">
      <c r="A344" s="65" t="s">
        <v>21</v>
      </c>
      <c r="B344" s="65"/>
      <c r="C344" s="139" t="s">
        <v>130</v>
      </c>
      <c r="D344" s="139"/>
      <c r="E344" s="144"/>
      <c r="F344" s="628" t="s">
        <v>150</v>
      </c>
      <c r="G344" s="144" t="s">
        <v>132</v>
      </c>
      <c r="H344" s="22"/>
      <c r="I344" s="114"/>
      <c r="J344" s="95" t="str">
        <f t="shared" si="122"/>
        <v>INFERMIERISTICA CLIN Dott. Pugliesi</v>
      </c>
      <c r="K344" s="93">
        <f t="shared" ref="K344:K356" si="124">COUNTIF($C$345:$H$354,J344)+K328</f>
        <v>40</v>
      </c>
      <c r="L344" s="79">
        <v>40</v>
      </c>
      <c r="M344" s="69" t="str">
        <f t="shared" si="123"/>
        <v>FINITO</v>
      </c>
      <c r="N344" s="95" t="str">
        <f t="shared" ref="N344:N357" si="125">N328</f>
        <v>PRESIDI</v>
      </c>
      <c r="O344" s="93">
        <f>COUNTIF($C$297:$H$306,N344)+O328</f>
        <v>3</v>
      </c>
      <c r="P344" s="95" t="s">
        <v>135</v>
      </c>
      <c r="Q344" s="115"/>
    </row>
    <row r="345" spans="1:17" ht="69" customHeight="1">
      <c r="A345" s="28" t="s">
        <v>10</v>
      </c>
      <c r="B345" s="28"/>
      <c r="C345" s="119" t="s">
        <v>43</v>
      </c>
      <c r="D345" s="196" t="s">
        <v>108</v>
      </c>
      <c r="E345" s="144"/>
      <c r="F345" s="629"/>
      <c r="G345" s="144" t="s">
        <v>132</v>
      </c>
      <c r="H345" s="30"/>
      <c r="I345" s="114"/>
      <c r="J345" s="95" t="str">
        <f t="shared" si="122"/>
        <v>PAT CLIN IMMUNOL IMMUNOEM Dott.ssa Cara</v>
      </c>
      <c r="K345" s="93">
        <f t="shared" si="124"/>
        <v>30</v>
      </c>
      <c r="L345" s="79">
        <v>30</v>
      </c>
      <c r="M345" s="69" t="str">
        <f t="shared" si="123"/>
        <v>FINITO</v>
      </c>
      <c r="N345" s="95" t="str">
        <f t="shared" si="125"/>
        <v>RACCOMANDAZIONI: TRICOTOMIA, RITENZIONE MATERIALE, IDENTIFICAZIONE PAZ., SITO, PROCEDURA</v>
      </c>
      <c r="O345" s="93">
        <f>COUNTIF($C$297:$H$306,N345)+O329</f>
        <v>33</v>
      </c>
      <c r="P345" s="95" t="s">
        <v>136</v>
      </c>
      <c r="Q345" s="115"/>
    </row>
    <row r="346" spans="1:17" ht="69" customHeight="1">
      <c r="A346" s="28" t="s">
        <v>12</v>
      </c>
      <c r="B346" s="28"/>
      <c r="C346" s="119" t="s">
        <v>43</v>
      </c>
      <c r="D346" s="196" t="s">
        <v>108</v>
      </c>
      <c r="E346" s="144"/>
      <c r="F346" s="629"/>
      <c r="G346" s="144" t="s">
        <v>132</v>
      </c>
      <c r="H346" s="30"/>
      <c r="I346" s="114"/>
      <c r="J346" s="95">
        <f t="shared" si="122"/>
        <v>0</v>
      </c>
      <c r="K346" s="93">
        <f t="shared" si="124"/>
        <v>0</v>
      </c>
      <c r="L346" s="79"/>
      <c r="M346" s="69" t="str">
        <f t="shared" si="123"/>
        <v>FINITO</v>
      </c>
      <c r="N346" s="95" t="str">
        <f t="shared" si="125"/>
        <v>LABORATORIO DOSSIER medicazioni S. Orsola - algoritmo operativo, ricerca evidenze aggiornate</v>
      </c>
      <c r="O346" s="93">
        <f>COUNTIF($C$297:$H$306,N346)+O330</f>
        <v>21</v>
      </c>
      <c r="P346" s="95" t="s">
        <v>107</v>
      </c>
      <c r="Q346" s="115"/>
    </row>
    <row r="347" spans="1:17" ht="69" customHeight="1">
      <c r="A347" s="28" t="s">
        <v>13</v>
      </c>
      <c r="B347" s="592"/>
      <c r="C347" s="192" t="s">
        <v>43</v>
      </c>
      <c r="D347" s="196" t="s">
        <v>108</v>
      </c>
      <c r="E347" s="144"/>
      <c r="F347" s="629"/>
      <c r="G347" s="144" t="s">
        <v>132</v>
      </c>
      <c r="H347" s="30"/>
      <c r="I347" s="114"/>
      <c r="J347" s="95" t="str">
        <f t="shared" si="122"/>
        <v>PATOL GEN FISIOPATOLOGIA Prof.ssa Palumbo</v>
      </c>
      <c r="K347" s="93">
        <f t="shared" si="124"/>
        <v>45</v>
      </c>
      <c r="L347" s="79">
        <v>45</v>
      </c>
      <c r="M347" s="69" t="str">
        <f t="shared" si="123"/>
        <v>FINITO</v>
      </c>
      <c r="N347" s="95" t="str">
        <f t="shared" si="125"/>
        <v>LABORATORIO Pianificazione assistenziale</v>
      </c>
      <c r="O347" s="93">
        <f>COUNTIF($C$297:$H$306,N347)+O331</f>
        <v>15</v>
      </c>
      <c r="P347" s="95" t="s">
        <v>137</v>
      </c>
      <c r="Q347" s="115"/>
    </row>
    <row r="348" spans="1:17" ht="69" customHeight="1">
      <c r="A348" s="190" t="s">
        <v>14</v>
      </c>
      <c r="B348" s="190"/>
      <c r="C348" s="126" t="s">
        <v>51</v>
      </c>
      <c r="D348" s="196" t="s">
        <v>108</v>
      </c>
      <c r="E348" s="144"/>
      <c r="F348" s="629"/>
      <c r="G348" s="144" t="s">
        <v>132</v>
      </c>
      <c r="H348" s="30"/>
      <c r="I348" s="114"/>
      <c r="J348" s="95" t="str">
        <f t="shared" si="122"/>
        <v xml:space="preserve">MICROBIOLOGIA Dott. Bruno </v>
      </c>
      <c r="K348" s="93">
        <f t="shared" si="124"/>
        <v>18</v>
      </c>
      <c r="L348" s="79">
        <v>20</v>
      </c>
      <c r="M348" s="69" t="str">
        <f t="shared" si="123"/>
        <v xml:space="preserve"> </v>
      </c>
      <c r="N348" s="95">
        <f t="shared" si="125"/>
        <v>0</v>
      </c>
      <c r="O348" s="93">
        <f t="shared" ref="O348:O357" si="126">COUNTIF($C$345:$H$354,N300M299)+O332</f>
        <v>0</v>
      </c>
      <c r="P348" s="79">
        <v>14</v>
      </c>
      <c r="Q348" s="115"/>
    </row>
    <row r="349" spans="1:17" ht="69" customHeight="1">
      <c r="A349" s="190" t="s">
        <v>16</v>
      </c>
      <c r="B349" s="190"/>
      <c r="C349" s="126" t="s">
        <v>51</v>
      </c>
      <c r="D349" s="196" t="s">
        <v>108</v>
      </c>
      <c r="E349" s="144"/>
      <c r="F349" s="629"/>
      <c r="G349" s="144" t="s">
        <v>132</v>
      </c>
      <c r="H349" s="30"/>
      <c r="I349" s="114"/>
      <c r="J349" s="95" t="str">
        <f t="shared" si="122"/>
        <v>FISIOLOGIA Dott.ssa Frongillo</v>
      </c>
      <c r="K349" s="93">
        <f t="shared" si="124"/>
        <v>26</v>
      </c>
      <c r="L349" s="79">
        <v>40</v>
      </c>
      <c r="M349" s="69" t="str">
        <f t="shared" si="123"/>
        <v xml:space="preserve"> </v>
      </c>
      <c r="N349" s="95">
        <f t="shared" si="125"/>
        <v>0</v>
      </c>
      <c r="O349" s="93">
        <f t="shared" si="126"/>
        <v>0</v>
      </c>
      <c r="P349" s="79">
        <v>15</v>
      </c>
      <c r="Q349" s="115"/>
    </row>
    <row r="350" spans="1:17" ht="69" customHeight="1">
      <c r="A350" s="190" t="s">
        <v>17</v>
      </c>
      <c r="B350" s="598"/>
      <c r="C350" s="195" t="s">
        <v>51</v>
      </c>
      <c r="D350" s="196" t="s">
        <v>108</v>
      </c>
      <c r="E350" s="144"/>
      <c r="F350" s="629"/>
      <c r="G350" s="144" t="s">
        <v>132</v>
      </c>
      <c r="H350" s="30"/>
      <c r="I350" s="114"/>
      <c r="J350" s="95" t="str">
        <f t="shared" si="122"/>
        <v>ANATOMIA UMANA Dott Valeriani</v>
      </c>
      <c r="K350" s="93">
        <f t="shared" si="124"/>
        <v>18</v>
      </c>
      <c r="L350" s="79">
        <v>15</v>
      </c>
      <c r="M350" s="69" t="str">
        <f t="shared" si="123"/>
        <v xml:space="preserve"> </v>
      </c>
      <c r="N350" s="95">
        <f t="shared" si="125"/>
        <v>0</v>
      </c>
      <c r="O350" s="93">
        <f t="shared" si="126"/>
        <v>0</v>
      </c>
      <c r="P350" s="79">
        <v>16</v>
      </c>
      <c r="Q350" s="115"/>
    </row>
    <row r="351" spans="1:17" ht="69" customHeight="1">
      <c r="A351" s="194"/>
      <c r="B351" s="599"/>
      <c r="C351" s="145"/>
      <c r="D351" s="191"/>
      <c r="E351" s="144"/>
      <c r="F351" s="629"/>
      <c r="G351" s="144" t="s">
        <v>132</v>
      </c>
      <c r="H351" s="78"/>
      <c r="I351" s="114"/>
      <c r="J351" s="95" t="str">
        <f t="shared" si="122"/>
        <v>ANATOMIA UMANA Dott Mastracchio</v>
      </c>
      <c r="K351" s="93">
        <f t="shared" si="124"/>
        <v>53</v>
      </c>
      <c r="L351" s="79">
        <v>55</v>
      </c>
      <c r="M351" s="69" t="str">
        <f t="shared" si="123"/>
        <v xml:space="preserve"> </v>
      </c>
      <c r="N351" s="95">
        <f t="shared" si="125"/>
        <v>0</v>
      </c>
      <c r="O351" s="93">
        <f t="shared" si="126"/>
        <v>0</v>
      </c>
      <c r="P351" s="79">
        <v>17</v>
      </c>
      <c r="Q351" s="115"/>
    </row>
    <row r="352" spans="1:17" ht="69" customHeight="1">
      <c r="A352" s="190" t="s">
        <v>18</v>
      </c>
      <c r="B352" s="190"/>
      <c r="C352" s="126" t="s">
        <v>52</v>
      </c>
      <c r="D352" s="196" t="s">
        <v>108</v>
      </c>
      <c r="E352" s="144"/>
      <c r="F352" s="629"/>
      <c r="G352" s="144" t="s">
        <v>132</v>
      </c>
      <c r="H352" s="78"/>
      <c r="I352" s="114"/>
      <c r="J352" s="95" t="str">
        <f t="shared" si="122"/>
        <v>FARMACI E VACCINI D.ssa Mallia</v>
      </c>
      <c r="K352" s="93">
        <f t="shared" si="124"/>
        <v>12</v>
      </c>
      <c r="L352" s="79">
        <v>12</v>
      </c>
      <c r="M352" s="69" t="str">
        <f t="shared" si="123"/>
        <v>FINITO</v>
      </c>
      <c r="N352" s="95">
        <f t="shared" si="125"/>
        <v>0</v>
      </c>
      <c r="O352" s="93">
        <f t="shared" si="126"/>
        <v>0</v>
      </c>
      <c r="P352" s="79">
        <v>18</v>
      </c>
      <c r="Q352" s="115"/>
    </row>
    <row r="353" spans="1:17" ht="69" customHeight="1">
      <c r="A353" s="190" t="s">
        <v>19</v>
      </c>
      <c r="B353" s="190"/>
      <c r="C353" s="126" t="s">
        <v>52</v>
      </c>
      <c r="D353" s="196" t="s">
        <v>108</v>
      </c>
      <c r="E353" s="144"/>
      <c r="F353" s="629"/>
      <c r="G353" s="144" t="s">
        <v>132</v>
      </c>
      <c r="H353" s="78"/>
      <c r="I353" s="114"/>
      <c r="J353" s="95" t="str">
        <f t="shared" si="122"/>
        <v>BILANCIO IDRICO</v>
      </c>
      <c r="K353" s="93">
        <f t="shared" si="124"/>
        <v>6</v>
      </c>
      <c r="L353" s="79">
        <v>6</v>
      </c>
      <c r="M353" s="69" t="str">
        <f t="shared" si="123"/>
        <v>FINITO</v>
      </c>
      <c r="N353" s="95">
        <f t="shared" si="125"/>
        <v>0</v>
      </c>
      <c r="O353" s="93">
        <f t="shared" si="126"/>
        <v>0</v>
      </c>
      <c r="P353" s="79">
        <v>19</v>
      </c>
      <c r="Q353" s="115"/>
    </row>
    <row r="354" spans="1:17" ht="69" customHeight="1">
      <c r="A354" s="190" t="s">
        <v>20</v>
      </c>
      <c r="B354" s="190"/>
      <c r="C354" s="126" t="s">
        <v>52</v>
      </c>
      <c r="D354" s="196" t="s">
        <v>108</v>
      </c>
      <c r="E354" s="144"/>
      <c r="F354" s="630"/>
      <c r="G354" s="144" t="s">
        <v>132</v>
      </c>
      <c r="H354" s="78"/>
      <c r="I354" s="114"/>
      <c r="J354" s="95" t="str">
        <f t="shared" si="122"/>
        <v>PR V+CAT VESC</v>
      </c>
      <c r="K354" s="93">
        <f t="shared" si="124"/>
        <v>12</v>
      </c>
      <c r="L354" s="79">
        <v>12</v>
      </c>
      <c r="M354" s="69" t="str">
        <f t="shared" si="123"/>
        <v>FINITO</v>
      </c>
      <c r="N354" s="95">
        <f t="shared" si="125"/>
        <v>0</v>
      </c>
      <c r="O354" s="93">
        <f t="shared" si="126"/>
        <v>0</v>
      </c>
      <c r="P354" s="79">
        <v>20</v>
      </c>
      <c r="Q354" s="115"/>
    </row>
    <row r="355" spans="1:17" ht="69" customHeight="1">
      <c r="A355" s="137"/>
      <c r="B355" s="600"/>
      <c r="C355" s="193"/>
      <c r="D355" s="22"/>
      <c r="E355" s="98"/>
      <c r="F355" s="78"/>
      <c r="G355" s="98"/>
      <c r="H355" s="78"/>
      <c r="I355" s="114"/>
      <c r="J355" s="95" t="str">
        <f t="shared" si="122"/>
        <v>SCALE VALUTAZIONE</v>
      </c>
      <c r="K355" s="93">
        <f t="shared" si="124"/>
        <v>6</v>
      </c>
      <c r="L355" s="79">
        <v>6</v>
      </c>
      <c r="M355" s="69" t="str">
        <f t="shared" si="123"/>
        <v>FINITO</v>
      </c>
      <c r="N355" s="95">
        <f t="shared" si="125"/>
        <v>0</v>
      </c>
      <c r="O355" s="93">
        <f t="shared" si="126"/>
        <v>0</v>
      </c>
      <c r="P355" s="79">
        <v>21</v>
      </c>
      <c r="Q355" s="115"/>
    </row>
    <row r="356" spans="1:17" ht="69" customHeight="1">
      <c r="A356" s="137"/>
      <c r="B356" s="137"/>
      <c r="C356" s="170"/>
      <c r="D356" s="118"/>
      <c r="E356" s="98"/>
      <c r="F356" s="98"/>
      <c r="G356" s="98"/>
      <c r="H356" s="98"/>
      <c r="I356" s="114"/>
      <c r="J356" s="95" t="str">
        <f t="shared" si="122"/>
        <v>INGLESE</v>
      </c>
      <c r="K356" s="93">
        <f t="shared" si="124"/>
        <v>36</v>
      </c>
      <c r="L356" s="128">
        <v>40</v>
      </c>
      <c r="M356" s="69" t="str">
        <f t="shared" si="123"/>
        <v xml:space="preserve"> </v>
      </c>
      <c r="N356" s="95">
        <f t="shared" si="125"/>
        <v>0</v>
      </c>
      <c r="O356" s="93">
        <f t="shared" si="126"/>
        <v>0</v>
      </c>
      <c r="P356" s="79">
        <v>22</v>
      </c>
      <c r="Q356" s="115"/>
    </row>
    <row r="357" spans="1:17" ht="69" customHeight="1">
      <c r="A357" s="137"/>
      <c r="B357" s="137"/>
      <c r="C357" s="170"/>
      <c r="D357" s="118"/>
      <c r="E357" s="118"/>
      <c r="F357" s="118"/>
      <c r="G357" s="118"/>
      <c r="H357" s="118"/>
      <c r="I357" s="114"/>
      <c r="J357" s="95"/>
      <c r="K357" s="93"/>
      <c r="L357" s="79"/>
      <c r="M357" s="97" t="str">
        <f>IF(O343=P343,"FINITO"," ")</f>
        <v xml:space="preserve"> </v>
      </c>
      <c r="N357" s="95">
        <f t="shared" si="125"/>
        <v>0</v>
      </c>
      <c r="O357" s="93">
        <f t="shared" si="126"/>
        <v>0</v>
      </c>
      <c r="P357" s="79">
        <v>23</v>
      </c>
      <c r="Q357" s="115"/>
    </row>
    <row r="358" spans="1:17" ht="69" customHeight="1">
      <c r="A358" s="137"/>
      <c r="B358" s="137"/>
      <c r="C358" s="7" t="s">
        <v>1</v>
      </c>
      <c r="D358" s="7" t="s">
        <v>2</v>
      </c>
      <c r="E358" s="7" t="s">
        <v>3</v>
      </c>
      <c r="F358" s="7" t="s">
        <v>4</v>
      </c>
      <c r="G358" s="7" t="s">
        <v>5</v>
      </c>
      <c r="H358" s="7" t="s">
        <v>6</v>
      </c>
      <c r="I358" s="114"/>
      <c r="J358" s="95"/>
      <c r="K358" s="93"/>
      <c r="L358" s="96"/>
      <c r="M358" s="97"/>
      <c r="N358" s="114"/>
      <c r="O358" s="115"/>
      <c r="P358" s="115"/>
      <c r="Q358" s="115"/>
    </row>
    <row r="359" spans="1:17" ht="69" customHeight="1">
      <c r="A359" s="130"/>
      <c r="B359" s="601"/>
      <c r="C359" s="16"/>
      <c r="D359" s="16"/>
      <c r="E359" s="16"/>
      <c r="F359" s="16"/>
      <c r="G359" s="16"/>
      <c r="H359" s="16"/>
      <c r="I359" s="114"/>
      <c r="J359" s="95" t="str">
        <f t="shared" ref="J359:J372" si="127">J343</f>
        <v>ORGANIZZAZIONE PROF.LE Dott. Passeri</v>
      </c>
      <c r="K359" s="93">
        <f t="shared" ref="K359:K372" si="128">COUNTIF($C$361:$H$370,J359)+K343</f>
        <v>30</v>
      </c>
      <c r="L359" s="79">
        <v>30</v>
      </c>
      <c r="M359" s="69" t="str">
        <f t="shared" ref="M359:M372" si="129">IF(K359=L359,"FINITO"," ")</f>
        <v>FINITO</v>
      </c>
      <c r="N359" s="95" t="str">
        <f>N343</f>
        <v>LABORATORIO 1</v>
      </c>
      <c r="O359" s="93">
        <f t="shared" ref="O359:O372" si="130">COUNTIF($C$361:$H$370,N300M299)+O343</f>
        <v>24</v>
      </c>
      <c r="P359" s="79">
        <v>9</v>
      </c>
      <c r="Q359" s="115"/>
    </row>
    <row r="360" spans="1:17" ht="69" customHeight="1">
      <c r="A360" s="65" t="s">
        <v>21</v>
      </c>
      <c r="B360" s="65"/>
      <c r="C360" s="98"/>
      <c r="D360" s="98"/>
      <c r="E360" s="98"/>
      <c r="F360" s="98"/>
      <c r="G360" s="98"/>
      <c r="H360" s="30"/>
      <c r="I360" s="114"/>
      <c r="J360" s="95" t="str">
        <f t="shared" si="127"/>
        <v>INFERMIERISTICA CLIN Dott. Pugliesi</v>
      </c>
      <c r="K360" s="93">
        <f t="shared" si="128"/>
        <v>40</v>
      </c>
      <c r="L360" s="79">
        <v>31</v>
      </c>
      <c r="M360" s="69" t="str">
        <f t="shared" si="129"/>
        <v xml:space="preserve"> </v>
      </c>
      <c r="N360" s="95" t="str">
        <f t="shared" ref="N360:N372" si="131">N344</f>
        <v>PRESIDI</v>
      </c>
      <c r="O360" s="93">
        <f t="shared" si="130"/>
        <v>3</v>
      </c>
      <c r="P360" s="79">
        <v>10</v>
      </c>
      <c r="Q360" s="115"/>
    </row>
    <row r="361" spans="1:17" ht="69" customHeight="1">
      <c r="A361" s="28" t="s">
        <v>10</v>
      </c>
      <c r="B361" s="28"/>
      <c r="C361" s="98"/>
      <c r="D361" s="98"/>
      <c r="E361" s="98"/>
      <c r="F361" s="98"/>
      <c r="G361" s="98"/>
      <c r="H361" s="30"/>
      <c r="I361" s="114"/>
      <c r="J361" s="95" t="str">
        <f t="shared" si="127"/>
        <v>PAT CLIN IMMUNOL IMMUNOEM Dott.ssa Cara</v>
      </c>
      <c r="K361" s="93">
        <f t="shared" si="128"/>
        <v>30</v>
      </c>
      <c r="L361" s="79">
        <v>32</v>
      </c>
      <c r="M361" s="69" t="str">
        <f t="shared" si="129"/>
        <v xml:space="preserve"> </v>
      </c>
      <c r="N361" s="95" t="str">
        <f t="shared" si="131"/>
        <v>RACCOMANDAZIONI: TRICOTOMIA, RITENZIONE MATERIALE, IDENTIFICAZIONE PAZ., SITO, PROCEDURA</v>
      </c>
      <c r="O361" s="93">
        <f t="shared" si="130"/>
        <v>33</v>
      </c>
      <c r="P361" s="79">
        <v>11</v>
      </c>
      <c r="Q361" s="115"/>
    </row>
    <row r="362" spans="1:17" ht="69" customHeight="1">
      <c r="A362" s="28" t="s">
        <v>12</v>
      </c>
      <c r="B362" s="28"/>
      <c r="C362" s="98"/>
      <c r="D362" s="118"/>
      <c r="E362" s="98"/>
      <c r="F362" s="98"/>
      <c r="G362" s="98"/>
      <c r="H362" s="30"/>
      <c r="I362" s="114"/>
      <c r="J362" s="95">
        <f t="shared" si="127"/>
        <v>0</v>
      </c>
      <c r="K362" s="93">
        <f t="shared" si="128"/>
        <v>0</v>
      </c>
      <c r="L362" s="79">
        <v>33</v>
      </c>
      <c r="M362" s="69" t="str">
        <f t="shared" si="129"/>
        <v xml:space="preserve"> </v>
      </c>
      <c r="N362" s="95" t="str">
        <f t="shared" si="131"/>
        <v>LABORATORIO DOSSIER medicazioni S. Orsola - algoritmo operativo, ricerca evidenze aggiornate</v>
      </c>
      <c r="O362" s="93">
        <f t="shared" si="130"/>
        <v>21</v>
      </c>
      <c r="P362" s="79">
        <v>12</v>
      </c>
      <c r="Q362" s="115"/>
    </row>
    <row r="363" spans="1:17" ht="69" customHeight="1">
      <c r="A363" s="28" t="s">
        <v>13</v>
      </c>
      <c r="B363" s="28"/>
      <c r="C363" s="30"/>
      <c r="D363" s="98"/>
      <c r="E363" s="98"/>
      <c r="F363" s="98"/>
      <c r="G363" s="98"/>
      <c r="H363" s="30"/>
      <c r="I363" s="114"/>
      <c r="J363" s="95" t="str">
        <f t="shared" si="127"/>
        <v>PATOL GEN FISIOPATOLOGIA Prof.ssa Palumbo</v>
      </c>
      <c r="K363" s="93">
        <f t="shared" si="128"/>
        <v>45</v>
      </c>
      <c r="L363" s="79">
        <v>34</v>
      </c>
      <c r="M363" s="69" t="str">
        <f t="shared" si="129"/>
        <v xml:space="preserve"> </v>
      </c>
      <c r="N363" s="95" t="str">
        <f t="shared" si="131"/>
        <v>LABORATORIO Pianificazione assistenziale</v>
      </c>
      <c r="O363" s="93">
        <f t="shared" si="130"/>
        <v>15</v>
      </c>
      <c r="P363" s="79">
        <v>13</v>
      </c>
      <c r="Q363" s="115"/>
    </row>
    <row r="364" spans="1:17" ht="69" customHeight="1">
      <c r="A364" s="28" t="s">
        <v>14</v>
      </c>
      <c r="B364" s="28"/>
      <c r="C364" s="30"/>
      <c r="D364" s="98"/>
      <c r="E364" s="98"/>
      <c r="F364" s="98"/>
      <c r="G364" s="98"/>
      <c r="H364" s="30"/>
      <c r="I364" s="114"/>
      <c r="J364" s="95" t="str">
        <f t="shared" si="127"/>
        <v xml:space="preserve">MICROBIOLOGIA Dott. Bruno </v>
      </c>
      <c r="K364" s="93">
        <f t="shared" si="128"/>
        <v>18</v>
      </c>
      <c r="L364" s="79">
        <v>35</v>
      </c>
      <c r="M364" s="69" t="str">
        <f t="shared" si="129"/>
        <v xml:space="preserve"> </v>
      </c>
      <c r="N364" s="95">
        <f t="shared" si="131"/>
        <v>0</v>
      </c>
      <c r="O364" s="93">
        <f t="shared" si="130"/>
        <v>0</v>
      </c>
      <c r="P364" s="79">
        <v>14</v>
      </c>
      <c r="Q364" s="115"/>
    </row>
    <row r="365" spans="1:17" ht="69" customHeight="1">
      <c r="A365" s="28" t="s">
        <v>16</v>
      </c>
      <c r="B365" s="28"/>
      <c r="C365" s="30"/>
      <c r="D365" s="98"/>
      <c r="E365" s="98"/>
      <c r="F365" s="98"/>
      <c r="G365" s="98"/>
      <c r="H365" s="30"/>
      <c r="I365" s="114"/>
      <c r="J365" s="95" t="str">
        <f t="shared" si="127"/>
        <v>FISIOLOGIA Dott.ssa Frongillo</v>
      </c>
      <c r="K365" s="93">
        <f t="shared" si="128"/>
        <v>26</v>
      </c>
      <c r="L365" s="79">
        <v>36</v>
      </c>
      <c r="M365" s="69" t="str">
        <f t="shared" si="129"/>
        <v xml:space="preserve"> </v>
      </c>
      <c r="N365" s="95">
        <f t="shared" si="131"/>
        <v>0</v>
      </c>
      <c r="O365" s="93">
        <f t="shared" si="130"/>
        <v>0</v>
      </c>
      <c r="P365" s="79">
        <v>15</v>
      </c>
      <c r="Q365" s="115"/>
    </row>
    <row r="366" spans="1:17" ht="69" customHeight="1">
      <c r="A366" s="28" t="s">
        <v>17</v>
      </c>
      <c r="B366" s="28"/>
      <c r="C366" s="98"/>
      <c r="D366" s="22"/>
      <c r="E366" s="22"/>
      <c r="F366" s="78"/>
      <c r="G366" s="98"/>
      <c r="H366" s="78"/>
      <c r="I366" s="114"/>
      <c r="J366" s="95" t="str">
        <f t="shared" si="127"/>
        <v>ANATOMIA UMANA Dott Valeriani</v>
      </c>
      <c r="K366" s="93">
        <f t="shared" si="128"/>
        <v>18</v>
      </c>
      <c r="L366" s="79">
        <v>37</v>
      </c>
      <c r="M366" s="69" t="str">
        <f t="shared" si="129"/>
        <v xml:space="preserve"> </v>
      </c>
      <c r="N366" s="95">
        <f t="shared" si="131"/>
        <v>0</v>
      </c>
      <c r="O366" s="93">
        <f t="shared" si="130"/>
        <v>0</v>
      </c>
      <c r="P366" s="79">
        <v>16</v>
      </c>
      <c r="Q366" s="115"/>
    </row>
    <row r="367" spans="1:17" ht="69" customHeight="1">
      <c r="A367" s="38"/>
      <c r="B367" s="38"/>
      <c r="C367" s="98"/>
      <c r="D367" s="22"/>
      <c r="E367" s="129"/>
      <c r="F367" s="22"/>
      <c r="G367" s="129"/>
      <c r="H367" s="78"/>
      <c r="I367" s="114"/>
      <c r="J367" s="95" t="str">
        <f t="shared" si="127"/>
        <v>ANATOMIA UMANA Dott Mastracchio</v>
      </c>
      <c r="K367" s="93">
        <f t="shared" si="128"/>
        <v>53</v>
      </c>
      <c r="L367" s="79">
        <v>38</v>
      </c>
      <c r="M367" s="69" t="str">
        <f t="shared" si="129"/>
        <v xml:space="preserve"> </v>
      </c>
      <c r="N367" s="95">
        <f t="shared" si="131"/>
        <v>0</v>
      </c>
      <c r="O367" s="93">
        <f t="shared" si="130"/>
        <v>0</v>
      </c>
      <c r="P367" s="79">
        <v>17</v>
      </c>
      <c r="Q367" s="115"/>
    </row>
    <row r="368" spans="1:17" ht="69" customHeight="1">
      <c r="A368" s="28" t="s">
        <v>18</v>
      </c>
      <c r="B368" s="28"/>
      <c r="C368" s="98"/>
      <c r="D368" s="22"/>
      <c r="E368" s="129"/>
      <c r="F368" s="22"/>
      <c r="G368" s="129"/>
      <c r="H368" s="78"/>
      <c r="I368" s="114"/>
      <c r="J368" s="95" t="str">
        <f t="shared" si="127"/>
        <v>FARMACI E VACCINI D.ssa Mallia</v>
      </c>
      <c r="K368" s="93">
        <f t="shared" si="128"/>
        <v>12</v>
      </c>
      <c r="L368" s="79">
        <v>39</v>
      </c>
      <c r="M368" s="69" t="str">
        <f t="shared" si="129"/>
        <v xml:space="preserve"> </v>
      </c>
      <c r="N368" s="95">
        <f t="shared" si="131"/>
        <v>0</v>
      </c>
      <c r="O368" s="93">
        <f t="shared" si="130"/>
        <v>0</v>
      </c>
      <c r="P368" s="79">
        <v>18</v>
      </c>
      <c r="Q368" s="115"/>
    </row>
    <row r="369" spans="1:17" ht="69" customHeight="1">
      <c r="A369" s="28" t="s">
        <v>19</v>
      </c>
      <c r="B369" s="28"/>
      <c r="C369" s="98"/>
      <c r="D369" s="22"/>
      <c r="E369" s="129"/>
      <c r="F369" s="22"/>
      <c r="G369" s="129"/>
      <c r="H369" s="78"/>
      <c r="I369" s="114"/>
      <c r="J369" s="95" t="str">
        <f t="shared" si="127"/>
        <v>BILANCIO IDRICO</v>
      </c>
      <c r="K369" s="93">
        <f t="shared" si="128"/>
        <v>6</v>
      </c>
      <c r="L369" s="79">
        <v>40</v>
      </c>
      <c r="M369" s="69" t="str">
        <f t="shared" si="129"/>
        <v xml:space="preserve"> </v>
      </c>
      <c r="N369" s="95">
        <f t="shared" si="131"/>
        <v>0</v>
      </c>
      <c r="O369" s="93">
        <f t="shared" si="130"/>
        <v>0</v>
      </c>
      <c r="P369" s="79">
        <v>19</v>
      </c>
      <c r="Q369" s="115"/>
    </row>
    <row r="370" spans="1:17" ht="69" customHeight="1">
      <c r="A370" s="28" t="s">
        <v>20</v>
      </c>
      <c r="B370" s="28"/>
      <c r="C370" s="22"/>
      <c r="D370" s="22"/>
      <c r="E370" s="98"/>
      <c r="F370" s="78"/>
      <c r="G370" s="98"/>
      <c r="H370" s="78"/>
      <c r="I370" s="114"/>
      <c r="J370" s="95" t="str">
        <f t="shared" si="127"/>
        <v>PR V+CAT VESC</v>
      </c>
      <c r="K370" s="93">
        <f t="shared" si="128"/>
        <v>12</v>
      </c>
      <c r="L370" s="79">
        <v>41</v>
      </c>
      <c r="M370" s="69" t="str">
        <f t="shared" si="129"/>
        <v xml:space="preserve"> </v>
      </c>
      <c r="N370" s="95">
        <f t="shared" si="131"/>
        <v>0</v>
      </c>
      <c r="O370" s="93">
        <f t="shared" si="130"/>
        <v>0</v>
      </c>
      <c r="P370" s="79">
        <v>20</v>
      </c>
      <c r="Q370" s="115"/>
    </row>
    <row r="371" spans="1:17" ht="69" customHeight="1">
      <c r="A371" s="22"/>
      <c r="B371" s="22"/>
      <c r="C371" s="22"/>
      <c r="D371" s="22"/>
      <c r="E371" s="98"/>
      <c r="F371" s="78"/>
      <c r="G371" s="98"/>
      <c r="H371" s="78"/>
      <c r="I371" s="114"/>
      <c r="J371" s="95" t="str">
        <f t="shared" si="127"/>
        <v>SCALE VALUTAZIONE</v>
      </c>
      <c r="K371" s="93">
        <f t="shared" si="128"/>
        <v>6</v>
      </c>
      <c r="L371" s="79">
        <v>42</v>
      </c>
      <c r="M371" s="69" t="str">
        <f t="shared" si="129"/>
        <v xml:space="preserve"> </v>
      </c>
      <c r="N371" s="95">
        <f t="shared" si="131"/>
        <v>0</v>
      </c>
      <c r="O371" s="93">
        <f t="shared" si="130"/>
        <v>0</v>
      </c>
      <c r="P371" s="79">
        <v>21</v>
      </c>
      <c r="Q371" s="115"/>
    </row>
    <row r="372" spans="1:17" ht="69" customHeight="1">
      <c r="A372" s="129"/>
      <c r="B372" s="129"/>
      <c r="C372" s="129"/>
      <c r="D372" s="118"/>
      <c r="E372" s="98"/>
      <c r="F372" s="98"/>
      <c r="G372" s="98"/>
      <c r="H372" s="98"/>
      <c r="I372" s="114"/>
      <c r="J372" s="95" t="str">
        <f t="shared" si="127"/>
        <v>INGLESE</v>
      </c>
      <c r="K372" s="93">
        <f t="shared" si="128"/>
        <v>36</v>
      </c>
      <c r="L372" s="79">
        <v>43</v>
      </c>
      <c r="M372" s="69" t="str">
        <f t="shared" si="129"/>
        <v xml:space="preserve"> </v>
      </c>
      <c r="N372" s="95">
        <f t="shared" si="131"/>
        <v>0</v>
      </c>
      <c r="O372" s="93">
        <f t="shared" si="130"/>
        <v>0</v>
      </c>
      <c r="P372" s="79">
        <v>22</v>
      </c>
      <c r="Q372" s="115"/>
    </row>
    <row r="373" spans="1:17" ht="69" customHeight="1"/>
    <row r="374" spans="1:17" ht="69" customHeight="1"/>
    <row r="375" spans="1:17" ht="69" customHeight="1"/>
    <row r="376" spans="1:17" ht="69" customHeight="1"/>
    <row r="377" spans="1:17" ht="69" customHeight="1"/>
    <row r="378" spans="1:17" ht="69" customHeight="1"/>
    <row r="379" spans="1:17" ht="69" customHeight="1"/>
    <row r="380" spans="1:17" ht="69" customHeight="1"/>
    <row r="381" spans="1:17" ht="69" customHeight="1"/>
    <row r="382" spans="1:17" ht="69" customHeight="1"/>
    <row r="383" spans="1:17" ht="69" customHeight="1"/>
    <row r="384" spans="1:17" ht="69" customHeight="1"/>
    <row r="385" ht="69" customHeight="1"/>
    <row r="386" ht="69" customHeight="1"/>
  </sheetData>
  <mergeCells count="5">
    <mergeCell ref="F344:F354"/>
    <mergeCell ref="A1:H1"/>
    <mergeCell ref="H199:H207"/>
    <mergeCell ref="H184:H192"/>
    <mergeCell ref="C236:C245"/>
  </mergeCells>
  <phoneticPr fontId="0" type="noConversion"/>
  <pageMargins left="0.15748031496062992" right="0.27559055118110237" top="0.15748031496062992" bottom="0.19685039370078741" header="0.27559055118110237" footer="0.11811023622047245"/>
  <pageSetup paperSize="9" scale="34" orientation="landscape" r:id="rId1"/>
  <headerFooter>
    <oddHeader>&amp;L&amp;"Arial,Regular"&amp;10&amp;K000000ORARIO SETTIMANALE 2° ANNO</oddHeader>
  </headerFooter>
  <rowBreaks count="13" manualBreakCount="13">
    <brk id="60" max="16383" man="1"/>
    <brk id="77" max="16383" man="1"/>
    <brk id="94" max="16383" man="1"/>
    <brk id="111" max="16383" man="1"/>
    <brk id="128" max="16383" man="1"/>
    <brk id="145" max="16383" man="1"/>
    <brk id="162" max="16383" man="1"/>
    <brk id="179" max="16383" man="1"/>
    <brk id="196" max="16383" man="1"/>
    <brk id="213" max="16383" man="1"/>
    <brk id="230" max="16383" man="1"/>
    <brk id="277" max="16383" man="1"/>
    <brk id="322" max="16383" man="1"/>
  </rowBreaks>
  <colBreaks count="1" manualBreakCount="1">
    <brk id="8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638"/>
  <sheetViews>
    <sheetView showGridLines="0" view="pageBreakPreview" topLeftCell="A122" zoomScale="55" zoomScaleNormal="55" zoomScaleSheetLayoutView="55" workbookViewId="0">
      <selection activeCell="D130" sqref="D130"/>
    </sheetView>
  </sheetViews>
  <sheetFormatPr defaultColWidth="8.85546875" defaultRowHeight="58.5" customHeight="1"/>
  <cols>
    <col min="1" max="1" width="33.85546875" style="1" customWidth="1"/>
    <col min="2" max="2" width="43.28515625" style="1" customWidth="1"/>
    <col min="3" max="3" width="63" style="1" customWidth="1"/>
    <col min="4" max="4" width="58.85546875" style="1" customWidth="1"/>
    <col min="5" max="5" width="60.140625" style="1" customWidth="1"/>
    <col min="6" max="6" width="62.28515625" style="1" customWidth="1"/>
    <col min="7" max="7" width="56.85546875" style="1" customWidth="1"/>
    <col min="8" max="8" width="55" style="1" customWidth="1"/>
    <col min="9" max="9" width="9.140625" style="293" customWidth="1"/>
    <col min="10" max="10" width="70.85546875" style="1" customWidth="1"/>
    <col min="11" max="11" width="16.28515625" style="293" customWidth="1"/>
    <col min="12" max="12" width="15.42578125" style="293" customWidth="1"/>
    <col min="13" max="13" width="21.28515625" style="293" customWidth="1"/>
    <col min="14" max="14" width="72.28515625" style="1" customWidth="1"/>
    <col min="15" max="16" width="24.85546875" style="293" customWidth="1"/>
    <col min="17" max="17" width="25.42578125" style="293" customWidth="1"/>
    <col min="18" max="18" width="8.85546875" style="293" customWidth="1"/>
    <col min="19" max="34" width="8.85546875" style="293"/>
    <col min="35" max="16384" width="8.85546875" style="1"/>
  </cols>
  <sheetData>
    <row r="1" spans="1:17" ht="170.25" customHeight="1">
      <c r="A1" s="639" t="s">
        <v>138</v>
      </c>
      <c r="B1" s="640"/>
      <c r="C1" s="641"/>
      <c r="D1" s="641"/>
      <c r="E1" s="641"/>
      <c r="F1" s="641"/>
      <c r="G1" s="641"/>
      <c r="H1" s="641"/>
      <c r="I1" s="288"/>
      <c r="J1" s="289"/>
      <c r="K1" s="289"/>
      <c r="L1" s="289"/>
      <c r="M1" s="289"/>
      <c r="N1" s="290"/>
      <c r="O1" s="290"/>
      <c r="P1" s="291"/>
      <c r="Q1" s="292"/>
    </row>
    <row r="2" spans="1:17" ht="58.5" hidden="1" customHeight="1">
      <c r="A2" s="205"/>
      <c r="B2" s="206"/>
      <c r="C2" s="206" t="s">
        <v>1</v>
      </c>
      <c r="D2" s="206" t="s">
        <v>2</v>
      </c>
      <c r="E2" s="206" t="s">
        <v>3</v>
      </c>
      <c r="F2" s="206" t="s">
        <v>4</v>
      </c>
      <c r="G2" s="206" t="s">
        <v>5</v>
      </c>
      <c r="H2" s="206" t="s">
        <v>6</v>
      </c>
      <c r="I2" s="296"/>
      <c r="J2" s="297"/>
      <c r="K2" s="298"/>
      <c r="L2" s="299"/>
      <c r="M2" s="297"/>
      <c r="N2" s="300"/>
      <c r="O2" s="300"/>
      <c r="P2" s="301"/>
      <c r="Q2" s="302"/>
    </row>
    <row r="3" spans="1:17" ht="58.5" hidden="1" customHeight="1">
      <c r="A3" s="209"/>
      <c r="B3" s="210"/>
      <c r="C3" s="210">
        <v>44116</v>
      </c>
      <c r="D3" s="210">
        <v>44117</v>
      </c>
      <c r="E3" s="210">
        <v>44118</v>
      </c>
      <c r="F3" s="210">
        <v>44119</v>
      </c>
      <c r="G3" s="210">
        <v>44120</v>
      </c>
      <c r="H3" s="211">
        <v>44121</v>
      </c>
      <c r="I3" s="304"/>
      <c r="J3" s="305"/>
      <c r="K3" s="306" t="s">
        <v>7</v>
      </c>
      <c r="L3" s="306" t="s">
        <v>8</v>
      </c>
      <c r="M3" s="305"/>
      <c r="N3" s="296"/>
      <c r="O3" s="307"/>
      <c r="P3" s="308"/>
      <c r="Q3" s="309"/>
    </row>
    <row r="4" spans="1:17" ht="79.5" hidden="1" customHeight="1">
      <c r="A4" s="213" t="s">
        <v>9</v>
      </c>
      <c r="B4" s="214"/>
      <c r="C4" s="214"/>
      <c r="D4" s="214"/>
      <c r="E4" s="214"/>
      <c r="F4" s="214"/>
      <c r="G4" s="214"/>
      <c r="H4" s="214"/>
      <c r="I4" s="311"/>
      <c r="J4" s="305"/>
      <c r="K4" s="312"/>
      <c r="L4" s="305"/>
      <c r="M4" s="305"/>
      <c r="N4" s="313"/>
      <c r="O4" s="314"/>
      <c r="P4" s="314"/>
      <c r="Q4" s="314"/>
    </row>
    <row r="5" spans="1:17" ht="79.5" hidden="1" customHeight="1">
      <c r="A5" s="217" t="s">
        <v>10</v>
      </c>
      <c r="B5" s="218"/>
      <c r="C5" s="218" t="s">
        <v>11</v>
      </c>
      <c r="D5" s="212"/>
      <c r="E5" s="212"/>
      <c r="F5" s="212"/>
      <c r="G5" s="219"/>
      <c r="H5" s="220"/>
      <c r="I5" s="316"/>
      <c r="J5" s="305"/>
      <c r="K5" s="312"/>
      <c r="L5" s="305"/>
      <c r="M5" s="305"/>
      <c r="N5" s="317"/>
      <c r="O5" s="318"/>
      <c r="P5" s="318"/>
      <c r="Q5" s="318"/>
    </row>
    <row r="6" spans="1:17" ht="79.5" hidden="1" customHeight="1">
      <c r="A6" s="217" t="s">
        <v>12</v>
      </c>
      <c r="B6" s="218"/>
      <c r="C6" s="218" t="s">
        <v>11</v>
      </c>
      <c r="D6" s="212"/>
      <c r="E6" s="212"/>
      <c r="F6" s="212"/>
      <c r="G6" s="219"/>
      <c r="H6" s="220"/>
      <c r="I6" s="316"/>
      <c r="J6" s="305"/>
      <c r="K6" s="312"/>
      <c r="L6" s="305"/>
      <c r="M6" s="305"/>
      <c r="N6" s="317"/>
      <c r="O6" s="318"/>
      <c r="P6" s="318"/>
      <c r="Q6" s="318"/>
    </row>
    <row r="7" spans="1:17" ht="79.5" hidden="1" customHeight="1">
      <c r="A7" s="217" t="s">
        <v>13</v>
      </c>
      <c r="B7" s="218"/>
      <c r="C7" s="218" t="s">
        <v>11</v>
      </c>
      <c r="D7" s="212"/>
      <c r="E7" s="212"/>
      <c r="F7" s="212"/>
      <c r="G7" s="219"/>
      <c r="H7" s="220"/>
      <c r="I7" s="316"/>
      <c r="J7" s="305"/>
      <c r="K7" s="312"/>
      <c r="L7" s="305"/>
      <c r="M7" s="305"/>
      <c r="N7" s="317"/>
      <c r="O7" s="318"/>
      <c r="P7" s="318"/>
      <c r="Q7" s="318"/>
    </row>
    <row r="8" spans="1:17" ht="79.5" hidden="1" customHeight="1">
      <c r="A8" s="222"/>
      <c r="B8" s="223"/>
      <c r="C8" s="223"/>
      <c r="D8" s="212"/>
      <c r="E8" s="212"/>
      <c r="F8" s="212"/>
      <c r="G8" s="219"/>
      <c r="H8" s="220"/>
      <c r="I8" s="316"/>
      <c r="J8" s="305"/>
      <c r="K8" s="312"/>
      <c r="L8" s="305"/>
      <c r="M8" s="305"/>
      <c r="N8" s="317"/>
      <c r="O8" s="318"/>
      <c r="P8" s="318"/>
      <c r="Q8" s="318"/>
    </row>
    <row r="9" spans="1:17" ht="79.5" hidden="1" customHeight="1">
      <c r="A9" s="217" t="s">
        <v>14</v>
      </c>
      <c r="B9" s="212"/>
      <c r="C9" s="212"/>
      <c r="D9" s="212"/>
      <c r="E9" s="223"/>
      <c r="F9" s="212"/>
      <c r="G9" s="219"/>
      <c r="H9" s="225" t="s">
        <v>15</v>
      </c>
      <c r="I9" s="316"/>
      <c r="J9" s="305"/>
      <c r="K9" s="312"/>
      <c r="L9" s="305"/>
      <c r="M9" s="305"/>
      <c r="N9" s="317"/>
      <c r="O9" s="318"/>
      <c r="P9" s="318"/>
      <c r="Q9" s="318"/>
    </row>
    <row r="10" spans="1:17" ht="79.5" hidden="1" customHeight="1">
      <c r="A10" s="217" t="s">
        <v>16</v>
      </c>
      <c r="B10" s="212"/>
      <c r="C10" s="212"/>
      <c r="D10" s="212"/>
      <c r="E10" s="223"/>
      <c r="F10" s="223"/>
      <c r="G10" s="219"/>
      <c r="H10" s="225" t="s">
        <v>15</v>
      </c>
      <c r="I10" s="316"/>
      <c r="J10" s="305"/>
      <c r="K10" s="312"/>
      <c r="L10" s="305"/>
      <c r="M10" s="305"/>
      <c r="N10" s="317"/>
      <c r="O10" s="318"/>
      <c r="P10" s="318"/>
      <c r="Q10" s="318"/>
    </row>
    <row r="11" spans="1:17" ht="79.5" hidden="1" customHeight="1">
      <c r="A11" s="217" t="s">
        <v>17</v>
      </c>
      <c r="B11" s="212"/>
      <c r="C11" s="212"/>
      <c r="D11" s="212"/>
      <c r="E11" s="223"/>
      <c r="F11" s="223"/>
      <c r="G11" s="219"/>
      <c r="H11" s="225" t="s">
        <v>15</v>
      </c>
      <c r="I11" s="316"/>
      <c r="J11" s="305"/>
      <c r="K11" s="312"/>
      <c r="L11" s="305"/>
      <c r="M11" s="305"/>
      <c r="N11" s="317"/>
      <c r="O11" s="318"/>
      <c r="P11" s="318"/>
      <c r="Q11" s="318"/>
    </row>
    <row r="12" spans="1:17" ht="79.5" hidden="1" customHeight="1">
      <c r="A12" s="226"/>
      <c r="B12" s="223"/>
      <c r="C12" s="223"/>
      <c r="D12" s="212"/>
      <c r="E12" s="223"/>
      <c r="F12" s="227"/>
      <c r="G12" s="228"/>
      <c r="H12" s="220"/>
      <c r="I12" s="316"/>
      <c r="J12" s="319"/>
      <c r="K12" s="312"/>
      <c r="L12" s="305"/>
      <c r="M12" s="305"/>
      <c r="N12" s="317"/>
      <c r="O12" s="318"/>
      <c r="P12" s="318"/>
      <c r="Q12" s="318"/>
    </row>
    <row r="13" spans="1:17" ht="58.5" hidden="1" customHeight="1">
      <c r="A13" s="226"/>
      <c r="B13" s="228"/>
      <c r="C13" s="228"/>
      <c r="D13" s="228"/>
      <c r="E13" s="228"/>
      <c r="F13" s="227"/>
      <c r="G13" s="228"/>
      <c r="H13" s="220"/>
      <c r="I13" s="316"/>
      <c r="J13" s="319"/>
      <c r="K13" s="312"/>
      <c r="L13" s="305"/>
      <c r="M13" s="305"/>
      <c r="N13" s="317"/>
      <c r="O13" s="318"/>
      <c r="P13" s="318"/>
      <c r="Q13" s="318"/>
    </row>
    <row r="14" spans="1:17" ht="58.5" hidden="1" customHeight="1">
      <c r="A14" s="217" t="s">
        <v>18</v>
      </c>
      <c r="B14" s="223"/>
      <c r="C14" s="223"/>
      <c r="D14" s="228"/>
      <c r="E14" s="228"/>
      <c r="F14" s="223"/>
      <c r="G14" s="228"/>
      <c r="H14" s="220"/>
      <c r="I14" s="316"/>
      <c r="J14" s="305"/>
      <c r="K14" s="312"/>
      <c r="L14" s="305"/>
      <c r="M14" s="305"/>
      <c r="N14" s="317"/>
      <c r="O14" s="318"/>
      <c r="P14" s="318"/>
      <c r="Q14" s="318"/>
    </row>
    <row r="15" spans="1:17" ht="79.5" hidden="1" customHeight="1">
      <c r="A15" s="217" t="s">
        <v>19</v>
      </c>
      <c r="B15" s="223"/>
      <c r="C15" s="223"/>
      <c r="D15" s="228"/>
      <c r="E15" s="228"/>
      <c r="F15" s="223"/>
      <c r="G15" s="228"/>
      <c r="H15" s="220"/>
      <c r="I15" s="316"/>
      <c r="J15" s="319"/>
      <c r="K15" s="312"/>
      <c r="L15" s="305"/>
      <c r="M15" s="305"/>
      <c r="N15" s="317"/>
      <c r="O15" s="318"/>
      <c r="P15" s="318"/>
      <c r="Q15" s="318"/>
    </row>
    <row r="16" spans="1:17" ht="79.5" hidden="1" customHeight="1">
      <c r="A16" s="217" t="s">
        <v>20</v>
      </c>
      <c r="B16" s="223"/>
      <c r="C16" s="223"/>
      <c r="D16" s="228"/>
      <c r="E16" s="228"/>
      <c r="F16" s="223"/>
      <c r="G16" s="228"/>
      <c r="H16" s="220"/>
      <c r="I16" s="316"/>
      <c r="J16" s="319"/>
      <c r="K16" s="312"/>
      <c r="L16" s="305"/>
      <c r="M16" s="305"/>
      <c r="N16" s="317"/>
      <c r="O16" s="318"/>
      <c r="P16" s="318"/>
      <c r="Q16" s="318"/>
    </row>
    <row r="17" spans="1:17" ht="58.5" hidden="1" customHeight="1">
      <c r="A17" s="231"/>
      <c r="B17" s="228"/>
      <c r="C17" s="228"/>
      <c r="D17" s="228"/>
      <c r="E17" s="228"/>
      <c r="F17" s="227"/>
      <c r="G17" s="228"/>
      <c r="H17" s="220"/>
      <c r="I17" s="316"/>
      <c r="J17" s="319"/>
      <c r="K17" s="312"/>
      <c r="L17" s="305"/>
      <c r="M17" s="305"/>
      <c r="N17" s="317"/>
      <c r="O17" s="318"/>
      <c r="P17" s="318"/>
      <c r="Q17" s="318"/>
    </row>
    <row r="18" spans="1:17" ht="58.5" hidden="1" customHeight="1">
      <c r="A18" s="231"/>
      <c r="B18" s="228"/>
      <c r="C18" s="228"/>
      <c r="D18" s="228"/>
      <c r="E18" s="228"/>
      <c r="F18" s="227"/>
      <c r="G18" s="228"/>
      <c r="H18" s="220"/>
      <c r="I18" s="316"/>
      <c r="J18" s="319"/>
      <c r="K18" s="312"/>
      <c r="L18" s="305"/>
      <c r="M18" s="305"/>
      <c r="N18" s="317"/>
      <c r="O18" s="318"/>
      <c r="P18" s="318"/>
      <c r="Q18" s="318"/>
    </row>
    <row r="19" spans="1:17" ht="58.5" hidden="1" customHeight="1">
      <c r="A19" s="231"/>
      <c r="B19" s="228"/>
      <c r="C19" s="228"/>
      <c r="D19" s="228"/>
      <c r="E19" s="228"/>
      <c r="F19" s="227"/>
      <c r="G19" s="228"/>
      <c r="H19" s="220"/>
      <c r="I19" s="316"/>
      <c r="J19" s="319"/>
      <c r="K19" s="312"/>
      <c r="L19" s="305"/>
      <c r="M19" s="305"/>
      <c r="N19" s="317"/>
      <c r="O19" s="318"/>
      <c r="P19" s="318"/>
      <c r="Q19" s="318"/>
    </row>
    <row r="20" spans="1:17" ht="58.5" hidden="1" customHeight="1">
      <c r="A20" s="231"/>
      <c r="B20" s="228"/>
      <c r="C20" s="228"/>
      <c r="D20" s="228"/>
      <c r="E20" s="228"/>
      <c r="F20" s="227"/>
      <c r="G20" s="228"/>
      <c r="H20" s="220"/>
      <c r="I20" s="316"/>
      <c r="J20" s="319"/>
      <c r="K20" s="312"/>
      <c r="L20" s="305"/>
      <c r="M20" s="305"/>
      <c r="N20" s="317"/>
      <c r="O20" s="318"/>
      <c r="P20" s="318"/>
      <c r="Q20" s="318"/>
    </row>
    <row r="21" spans="1:17" ht="58.5" hidden="1" customHeight="1">
      <c r="A21" s="231"/>
      <c r="B21" s="232"/>
      <c r="C21" s="232"/>
      <c r="D21" s="232"/>
      <c r="E21" s="232"/>
      <c r="F21" s="232"/>
      <c r="G21" s="228"/>
      <c r="H21" s="220"/>
      <c r="I21" s="316"/>
      <c r="J21" s="319"/>
      <c r="K21" s="312"/>
      <c r="L21" s="305"/>
      <c r="M21" s="305"/>
      <c r="N21" s="317"/>
      <c r="O21" s="318"/>
      <c r="P21" s="318"/>
      <c r="Q21" s="318"/>
    </row>
    <row r="22" spans="1:17" ht="58.5" hidden="1" customHeight="1">
      <c r="A22" s="231"/>
      <c r="B22" s="232"/>
      <c r="C22" s="232"/>
      <c r="D22" s="232"/>
      <c r="E22" s="232"/>
      <c r="F22" s="232"/>
      <c r="G22" s="228"/>
      <c r="H22" s="220"/>
      <c r="I22" s="316"/>
      <c r="J22" s="315"/>
      <c r="K22" s="312"/>
      <c r="L22" s="305"/>
      <c r="M22" s="305"/>
      <c r="N22" s="317"/>
      <c r="O22" s="318"/>
      <c r="P22" s="318"/>
      <c r="Q22" s="318"/>
    </row>
    <row r="23" spans="1:17" ht="58.5" hidden="1" customHeight="1">
      <c r="A23" s="231"/>
      <c r="B23" s="228"/>
      <c r="C23" s="228"/>
      <c r="D23" s="228"/>
      <c r="E23" s="228"/>
      <c r="F23" s="227"/>
      <c r="G23" s="228"/>
      <c r="H23" s="220"/>
      <c r="I23" s="317"/>
      <c r="J23" s="322"/>
      <c r="K23" s="312"/>
      <c r="L23" s="323"/>
      <c r="M23" s="305"/>
      <c r="N23" s="317"/>
      <c r="O23" s="318"/>
      <c r="P23" s="318"/>
      <c r="Q23" s="318"/>
    </row>
    <row r="24" spans="1:17" ht="58.5" hidden="1" customHeight="1">
      <c r="A24" s="231"/>
      <c r="B24" s="228"/>
      <c r="C24" s="228"/>
      <c r="D24" s="228"/>
      <c r="E24" s="228"/>
      <c r="F24" s="227"/>
      <c r="G24" s="228"/>
      <c r="H24" s="220"/>
      <c r="I24" s="324"/>
      <c r="J24" s="319"/>
      <c r="K24" s="312"/>
      <c r="L24" s="325"/>
      <c r="M24" s="305"/>
      <c r="N24" s="326"/>
      <c r="O24" s="327"/>
      <c r="P24" s="327"/>
      <c r="Q24" s="327"/>
    </row>
    <row r="25" spans="1:17" ht="63.75" customHeight="1">
      <c r="A25" s="328"/>
      <c r="B25" s="206"/>
      <c r="C25" s="206" t="s">
        <v>1</v>
      </c>
      <c r="D25" s="206" t="s">
        <v>2</v>
      </c>
      <c r="E25" s="206" t="s">
        <v>3</v>
      </c>
      <c r="F25" s="206" t="s">
        <v>4</v>
      </c>
      <c r="G25" s="206" t="s">
        <v>5</v>
      </c>
      <c r="H25" s="206" t="s">
        <v>6</v>
      </c>
      <c r="I25" s="329"/>
      <c r="J25" s="330" t="str">
        <f t="shared" ref="J25:N40" si="0">IF(H25=I25,"FINITO"," ")</f>
        <v xml:space="preserve"> </v>
      </c>
      <c r="K25" s="330" t="str">
        <f t="shared" si="0"/>
        <v xml:space="preserve"> </v>
      </c>
      <c r="L25" s="330" t="str">
        <f t="shared" si="0"/>
        <v>FINITO</v>
      </c>
      <c r="M25" s="330" t="str">
        <f t="shared" si="0"/>
        <v xml:space="preserve"> </v>
      </c>
      <c r="N25" s="330" t="str">
        <f t="shared" si="0"/>
        <v xml:space="preserve"> </v>
      </c>
      <c r="O25" s="330"/>
      <c r="P25" s="330" t="str">
        <f>IF(N25=O25,"FINITO"," ")</f>
        <v xml:space="preserve"> </v>
      </c>
      <c r="Q25" s="330"/>
    </row>
    <row r="26" spans="1:17" ht="63.75" customHeight="1">
      <c r="A26" s="331"/>
      <c r="B26" s="210"/>
      <c r="C26" s="210">
        <v>44494</v>
      </c>
      <c r="D26" s="210">
        <v>44495</v>
      </c>
      <c r="E26" s="210">
        <v>44496</v>
      </c>
      <c r="F26" s="210">
        <v>44497</v>
      </c>
      <c r="G26" s="210">
        <v>44498</v>
      </c>
      <c r="H26" s="210">
        <v>44499</v>
      </c>
      <c r="I26" s="329"/>
      <c r="J26" s="330" t="str">
        <f t="shared" si="0"/>
        <v xml:space="preserve"> </v>
      </c>
      <c r="K26" s="330" t="str">
        <f t="shared" si="0"/>
        <v xml:space="preserve"> </v>
      </c>
      <c r="L26" s="330" t="str">
        <f t="shared" si="0"/>
        <v>FINITO</v>
      </c>
      <c r="M26" s="330" t="str">
        <f t="shared" si="0"/>
        <v xml:space="preserve"> </v>
      </c>
      <c r="N26" s="330" t="str">
        <f t="shared" si="0"/>
        <v xml:space="preserve"> </v>
      </c>
      <c r="O26" s="330"/>
      <c r="P26" s="330" t="str">
        <f>IF(N26=O26,"FINITO"," ")</f>
        <v xml:space="preserve"> </v>
      </c>
      <c r="Q26" s="330"/>
    </row>
    <row r="27" spans="1:17" ht="63.75" customHeight="1">
      <c r="A27" s="236" t="s">
        <v>153</v>
      </c>
      <c r="B27" s="236" t="s">
        <v>154</v>
      </c>
      <c r="C27" s="295" t="s">
        <v>123</v>
      </c>
      <c r="D27" s="295" t="s">
        <v>124</v>
      </c>
      <c r="E27" s="295" t="s">
        <v>123</v>
      </c>
      <c r="F27" s="295" t="s">
        <v>124</v>
      </c>
      <c r="G27" s="295" t="s">
        <v>123</v>
      </c>
      <c r="H27" s="295" t="s">
        <v>124</v>
      </c>
      <c r="I27" s="332"/>
      <c r="J27" s="551" t="s">
        <v>114</v>
      </c>
      <c r="K27" s="334">
        <f t="shared" ref="K27:K40" si="1">COUNTIF(C$28:H$37,J27)</f>
        <v>3</v>
      </c>
      <c r="L27" s="335">
        <v>20</v>
      </c>
      <c r="M27" s="330" t="str">
        <f t="shared" si="0"/>
        <v xml:space="preserve"> </v>
      </c>
      <c r="N27" s="330" t="str">
        <f t="shared" ref="N27" si="2">IF(L27=M27,"FINITO"," ")</f>
        <v xml:space="preserve"> </v>
      </c>
      <c r="O27" s="330"/>
      <c r="P27" s="330" t="str">
        <f>IF(N27=O27,"FINITO"," ")</f>
        <v xml:space="preserve"> </v>
      </c>
      <c r="Q27" s="330" t="str">
        <f t="shared" ref="Q27:Q34" si="3">IF(O27=P27,"FINITO"," ")</f>
        <v xml:space="preserve"> </v>
      </c>
    </row>
    <row r="28" spans="1:17" ht="63.75" customHeight="1">
      <c r="A28" s="239" t="s">
        <v>10</v>
      </c>
      <c r="B28" s="239" t="s">
        <v>155</v>
      </c>
      <c r="C28" s="240" t="s">
        <v>56</v>
      </c>
      <c r="D28" s="241" t="s">
        <v>53</v>
      </c>
      <c r="E28" s="241" t="s">
        <v>156</v>
      </c>
      <c r="F28" s="240" t="s">
        <v>56</v>
      </c>
      <c r="G28" s="241" t="s">
        <v>54</v>
      </c>
      <c r="H28" s="241" t="s">
        <v>54</v>
      </c>
      <c r="I28" s="332"/>
      <c r="J28" s="551" t="s">
        <v>58</v>
      </c>
      <c r="K28" s="334">
        <f t="shared" si="1"/>
        <v>3</v>
      </c>
      <c r="L28" s="335">
        <v>15</v>
      </c>
      <c r="M28" s="330" t="str">
        <f t="shared" si="0"/>
        <v xml:space="preserve"> </v>
      </c>
      <c r="N28" s="241" t="s">
        <v>59</v>
      </c>
      <c r="O28" s="334">
        <f t="shared" ref="O28:O34" si="4">COUNTIF(C$28:H$37,N28)</f>
        <v>0</v>
      </c>
      <c r="P28" s="335">
        <v>6</v>
      </c>
      <c r="Q28" s="330" t="str">
        <f t="shared" si="3"/>
        <v xml:space="preserve"> </v>
      </c>
    </row>
    <row r="29" spans="1:17" ht="63.75" customHeight="1">
      <c r="A29" s="239" t="s">
        <v>12</v>
      </c>
      <c r="B29" s="239" t="s">
        <v>157</v>
      </c>
      <c r="C29" s="240" t="s">
        <v>56</v>
      </c>
      <c r="D29" s="241" t="s">
        <v>53</v>
      </c>
      <c r="E29" s="241" t="s">
        <v>156</v>
      </c>
      <c r="F29" s="240" t="s">
        <v>56</v>
      </c>
      <c r="G29" s="241" t="s">
        <v>54</v>
      </c>
      <c r="H29" s="241" t="s">
        <v>54</v>
      </c>
      <c r="I29" s="329"/>
      <c r="J29" s="551" t="s">
        <v>55</v>
      </c>
      <c r="K29" s="334">
        <f t="shared" si="1"/>
        <v>3</v>
      </c>
      <c r="L29" s="335">
        <v>20</v>
      </c>
      <c r="M29" s="330" t="str">
        <f t="shared" si="0"/>
        <v xml:space="preserve"> </v>
      </c>
      <c r="N29" s="241" t="s">
        <v>60</v>
      </c>
      <c r="O29" s="334">
        <f t="shared" si="4"/>
        <v>0</v>
      </c>
      <c r="P29" s="335">
        <v>12</v>
      </c>
      <c r="Q29" s="330" t="str">
        <f t="shared" si="3"/>
        <v xml:space="preserve"> </v>
      </c>
    </row>
    <row r="30" spans="1:17" ht="63.75" customHeight="1">
      <c r="A30" s="239" t="s">
        <v>13</v>
      </c>
      <c r="B30" s="239" t="s">
        <v>158</v>
      </c>
      <c r="C30" s="240" t="s">
        <v>56</v>
      </c>
      <c r="D30" s="241" t="s">
        <v>53</v>
      </c>
      <c r="E30" s="241" t="s">
        <v>156</v>
      </c>
      <c r="F30" s="240" t="s">
        <v>56</v>
      </c>
      <c r="G30" s="241" t="s">
        <v>54</v>
      </c>
      <c r="H30" s="241" t="s">
        <v>54</v>
      </c>
      <c r="I30" s="329"/>
      <c r="J30" s="551" t="s">
        <v>176</v>
      </c>
      <c r="K30" s="334">
        <f t="shared" si="1"/>
        <v>0</v>
      </c>
      <c r="L30" s="335">
        <v>20</v>
      </c>
      <c r="M30" s="330" t="str">
        <f t="shared" si="0"/>
        <v xml:space="preserve"> </v>
      </c>
      <c r="N30" s="241" t="s">
        <v>61</v>
      </c>
      <c r="O30" s="334">
        <f t="shared" si="4"/>
        <v>2</v>
      </c>
      <c r="P30" s="335">
        <v>3</v>
      </c>
      <c r="Q30" s="330" t="str">
        <f t="shared" si="3"/>
        <v xml:space="preserve"> </v>
      </c>
    </row>
    <row r="31" spans="1:17" ht="63.75" customHeight="1">
      <c r="A31" s="239" t="s">
        <v>14</v>
      </c>
      <c r="B31" s="239" t="s">
        <v>159</v>
      </c>
      <c r="C31" s="240" t="s">
        <v>56</v>
      </c>
      <c r="D31" s="238" t="s">
        <v>58</v>
      </c>
      <c r="E31" s="238" t="s">
        <v>55</v>
      </c>
      <c r="F31" s="240" t="s">
        <v>56</v>
      </c>
      <c r="G31" s="240" t="s">
        <v>57</v>
      </c>
      <c r="H31" s="482" t="s">
        <v>63</v>
      </c>
      <c r="I31" s="329"/>
      <c r="J31" s="549" t="s">
        <v>62</v>
      </c>
      <c r="K31" s="334">
        <f t="shared" si="1"/>
        <v>0</v>
      </c>
      <c r="L31" s="335">
        <v>20</v>
      </c>
      <c r="M31" s="330" t="str">
        <f t="shared" si="0"/>
        <v xml:space="preserve"> </v>
      </c>
      <c r="N31" s="482" t="s">
        <v>63</v>
      </c>
      <c r="O31" s="334">
        <f t="shared" si="4"/>
        <v>6</v>
      </c>
      <c r="P31" s="335">
        <v>30</v>
      </c>
      <c r="Q31" s="330" t="str">
        <f t="shared" si="3"/>
        <v xml:space="preserve"> </v>
      </c>
    </row>
    <row r="32" spans="1:17" ht="63.75" customHeight="1">
      <c r="A32" s="239" t="s">
        <v>16</v>
      </c>
      <c r="B32" s="239" t="s">
        <v>160</v>
      </c>
      <c r="C32" s="240" t="s">
        <v>56</v>
      </c>
      <c r="D32" s="238" t="s">
        <v>58</v>
      </c>
      <c r="E32" s="238" t="s">
        <v>55</v>
      </c>
      <c r="F32" s="241" t="s">
        <v>61</v>
      </c>
      <c r="G32" s="240" t="s">
        <v>57</v>
      </c>
      <c r="H32" s="482" t="s">
        <v>63</v>
      </c>
      <c r="I32" s="329"/>
      <c r="J32" s="549" t="s">
        <v>125</v>
      </c>
      <c r="K32" s="334">
        <f t="shared" si="1"/>
        <v>0</v>
      </c>
      <c r="L32" s="335">
        <v>35</v>
      </c>
      <c r="M32" s="330" t="str">
        <f t="shared" si="0"/>
        <v xml:space="preserve"> </v>
      </c>
      <c r="N32" s="242" t="s">
        <v>64</v>
      </c>
      <c r="O32" s="334">
        <f t="shared" si="4"/>
        <v>0</v>
      </c>
      <c r="P32" s="335">
        <v>12</v>
      </c>
      <c r="Q32" s="330" t="str">
        <f t="shared" si="3"/>
        <v xml:space="preserve"> </v>
      </c>
    </row>
    <row r="33" spans="1:17" ht="63.75" customHeight="1">
      <c r="A33" s="239" t="s">
        <v>17</v>
      </c>
      <c r="B33" s="239" t="s">
        <v>161</v>
      </c>
      <c r="C33" s="558" t="s">
        <v>183</v>
      </c>
      <c r="D33" s="238" t="s">
        <v>58</v>
      </c>
      <c r="E33" s="238" t="s">
        <v>55</v>
      </c>
      <c r="F33" s="241" t="s">
        <v>61</v>
      </c>
      <c r="G33" s="240" t="s">
        <v>57</v>
      </c>
      <c r="H33" s="482" t="s">
        <v>63</v>
      </c>
      <c r="I33" s="329"/>
      <c r="J33" s="549" t="s">
        <v>56</v>
      </c>
      <c r="K33" s="334">
        <f t="shared" si="1"/>
        <v>9</v>
      </c>
      <c r="L33" s="335">
        <v>15</v>
      </c>
      <c r="M33" s="330" t="str">
        <f t="shared" si="0"/>
        <v xml:space="preserve"> </v>
      </c>
      <c r="N33" s="384" t="s">
        <v>65</v>
      </c>
      <c r="O33" s="334">
        <f t="shared" si="4"/>
        <v>0</v>
      </c>
      <c r="P33" s="330" t="s">
        <v>162</v>
      </c>
      <c r="Q33" s="330" t="str">
        <f t="shared" si="3"/>
        <v xml:space="preserve"> </v>
      </c>
    </row>
    <row r="34" spans="1:17" ht="63.75" customHeight="1">
      <c r="A34" s="336"/>
      <c r="B34" s="337"/>
      <c r="C34" s="337"/>
      <c r="D34" s="310"/>
      <c r="E34" s="310"/>
      <c r="F34" s="310"/>
      <c r="G34" s="310"/>
      <c r="H34" s="545" t="s">
        <v>185</v>
      </c>
      <c r="I34" s="329"/>
      <c r="J34" s="549" t="s">
        <v>66</v>
      </c>
      <c r="K34" s="334">
        <f t="shared" si="1"/>
        <v>0</v>
      </c>
      <c r="L34" s="335">
        <v>36</v>
      </c>
      <c r="M34" s="330" t="str">
        <f t="shared" si="0"/>
        <v xml:space="preserve"> </v>
      </c>
      <c r="N34" s="384" t="s">
        <v>163</v>
      </c>
      <c r="O34" s="334">
        <f t="shared" si="4"/>
        <v>0</v>
      </c>
      <c r="P34" s="335">
        <v>0</v>
      </c>
      <c r="Q34" s="330" t="str">
        <f t="shared" si="3"/>
        <v>FINITO</v>
      </c>
    </row>
    <row r="35" spans="1:17" ht="63.75" customHeight="1">
      <c r="A35" s="239" t="s">
        <v>18</v>
      </c>
      <c r="B35" s="337"/>
      <c r="C35" s="337"/>
      <c r="D35" s="238" t="s">
        <v>114</v>
      </c>
      <c r="E35" s="310"/>
      <c r="F35" s="482" t="s">
        <v>63</v>
      </c>
      <c r="G35" s="310"/>
      <c r="H35" s="310"/>
      <c r="I35" s="329"/>
      <c r="J35" s="549" t="s">
        <v>57</v>
      </c>
      <c r="K35" s="334">
        <f t="shared" si="1"/>
        <v>3</v>
      </c>
      <c r="L35" s="335">
        <v>20</v>
      </c>
      <c r="M35" s="330" t="str">
        <f t="shared" si="0"/>
        <v xml:space="preserve"> </v>
      </c>
      <c r="N35" s="338"/>
      <c r="O35" s="339"/>
      <c r="P35" s="340"/>
      <c r="Q35" s="341"/>
    </row>
    <row r="36" spans="1:17" ht="63.75" customHeight="1">
      <c r="A36" s="239" t="s">
        <v>19</v>
      </c>
      <c r="B36" s="337"/>
      <c r="C36" s="337"/>
      <c r="D36" s="238" t="s">
        <v>114</v>
      </c>
      <c r="E36" s="310"/>
      <c r="F36" s="482" t="s">
        <v>63</v>
      </c>
      <c r="G36" s="310"/>
      <c r="H36" s="310"/>
      <c r="I36" s="329"/>
      <c r="J36" s="549" t="s">
        <v>164</v>
      </c>
      <c r="K36" s="334">
        <f t="shared" si="1"/>
        <v>0</v>
      </c>
      <c r="L36" s="335">
        <v>7</v>
      </c>
      <c r="M36" s="330" t="str">
        <f t="shared" si="0"/>
        <v xml:space="preserve"> </v>
      </c>
      <c r="N36" s="342"/>
      <c r="O36" s="343"/>
      <c r="P36" s="344"/>
      <c r="Q36" s="345"/>
    </row>
    <row r="37" spans="1:17" ht="63.75" customHeight="1">
      <c r="A37" s="239" t="s">
        <v>20</v>
      </c>
      <c r="B37" s="337"/>
      <c r="C37" s="337"/>
      <c r="D37" s="238" t="s">
        <v>114</v>
      </c>
      <c r="E37" s="310"/>
      <c r="F37" s="482" t="s">
        <v>63</v>
      </c>
      <c r="G37" s="310"/>
      <c r="H37" s="310"/>
      <c r="I37" s="329"/>
      <c r="J37" s="549" t="s">
        <v>165</v>
      </c>
      <c r="K37" s="334">
        <f t="shared" si="1"/>
        <v>0</v>
      </c>
      <c r="L37" s="335">
        <v>3</v>
      </c>
      <c r="M37" s="330" t="str">
        <f t="shared" si="0"/>
        <v xml:space="preserve"> </v>
      </c>
      <c r="N37" s="342"/>
      <c r="O37" s="343"/>
      <c r="P37" s="344"/>
      <c r="Q37" s="345"/>
    </row>
    <row r="38" spans="1:17" ht="63.75" customHeight="1">
      <c r="A38" s="346"/>
      <c r="B38" s="337"/>
      <c r="C38" s="337"/>
      <c r="D38" s="310"/>
      <c r="E38" s="310"/>
      <c r="F38" s="545" t="s">
        <v>184</v>
      </c>
      <c r="G38" s="310"/>
      <c r="H38" s="310"/>
      <c r="I38" s="329"/>
      <c r="J38" s="553" t="s">
        <v>139</v>
      </c>
      <c r="K38" s="334">
        <f>COUNTIF(C$28:H$37,J38)</f>
        <v>0</v>
      </c>
      <c r="L38" s="335">
        <v>12</v>
      </c>
      <c r="M38" s="330" t="str">
        <f t="shared" si="0"/>
        <v xml:space="preserve"> </v>
      </c>
      <c r="N38" s="342"/>
      <c r="O38" s="343"/>
      <c r="P38" s="344"/>
      <c r="Q38" s="345"/>
    </row>
    <row r="39" spans="1:17" ht="63.75" customHeight="1">
      <c r="A39" s="347"/>
      <c r="B39" s="337"/>
      <c r="C39" s="337"/>
      <c r="D39" s="310"/>
      <c r="E39" s="310"/>
      <c r="F39" s="310"/>
      <c r="G39" s="310"/>
      <c r="H39" s="310"/>
      <c r="I39" s="329"/>
      <c r="J39" s="553" t="s">
        <v>53</v>
      </c>
      <c r="K39" s="334">
        <f t="shared" si="1"/>
        <v>3</v>
      </c>
      <c r="L39" s="335">
        <v>30</v>
      </c>
      <c r="M39" s="330" t="str">
        <f t="shared" si="0"/>
        <v xml:space="preserve"> </v>
      </c>
      <c r="N39" s="342"/>
      <c r="O39" s="343"/>
      <c r="P39" s="344"/>
      <c r="Q39" s="345"/>
    </row>
    <row r="40" spans="1:17" ht="63.75" customHeight="1">
      <c r="A40" s="321"/>
      <c r="B40" s="337"/>
      <c r="C40" s="337"/>
      <c r="D40" s="310"/>
      <c r="E40" s="310"/>
      <c r="F40" s="310"/>
      <c r="G40" s="310"/>
      <c r="H40" s="310"/>
      <c r="I40" s="329"/>
      <c r="J40" s="553" t="s">
        <v>54</v>
      </c>
      <c r="K40" s="334">
        <f t="shared" si="1"/>
        <v>6</v>
      </c>
      <c r="L40" s="335">
        <v>30</v>
      </c>
      <c r="M40" s="330" t="str">
        <f t="shared" si="0"/>
        <v xml:space="preserve"> </v>
      </c>
      <c r="N40" s="342"/>
      <c r="O40" s="343"/>
      <c r="P40" s="344"/>
      <c r="Q40" s="345"/>
    </row>
    <row r="41" spans="1:17" ht="63.75" customHeight="1">
      <c r="A41" s="555"/>
      <c r="B41" s="556"/>
      <c r="C41" s="206" t="s">
        <v>1</v>
      </c>
      <c r="D41" s="206" t="s">
        <v>2</v>
      </c>
      <c r="E41" s="206" t="s">
        <v>3</v>
      </c>
      <c r="F41" s="206" t="s">
        <v>4</v>
      </c>
      <c r="G41" s="206" t="s">
        <v>5</v>
      </c>
      <c r="H41" s="206" t="s">
        <v>6</v>
      </c>
      <c r="I41" s="557"/>
      <c r="J41" s="453"/>
      <c r="K41" s="385"/>
      <c r="L41" s="385"/>
      <c r="M41" s="385"/>
      <c r="N41" s="386"/>
      <c r="O41" s="386"/>
      <c r="P41" s="387"/>
      <c r="Q41" s="388"/>
    </row>
    <row r="42" spans="1:17" ht="63.75" customHeight="1">
      <c r="A42" s="331"/>
      <c r="B42" s="210"/>
      <c r="C42" s="210">
        <v>44501</v>
      </c>
      <c r="D42" s="210">
        <v>44502</v>
      </c>
      <c r="E42" s="210">
        <v>44503</v>
      </c>
      <c r="F42" s="210">
        <v>44504</v>
      </c>
      <c r="G42" s="210">
        <v>44505</v>
      </c>
      <c r="H42" s="210">
        <v>44506</v>
      </c>
      <c r="I42" s="329"/>
      <c r="J42" s="389"/>
      <c r="K42" s="389"/>
      <c r="L42" s="389"/>
      <c r="M42" s="389"/>
      <c r="N42" s="454"/>
      <c r="O42" s="390"/>
      <c r="P42" s="391"/>
      <c r="Q42" s="392"/>
    </row>
    <row r="43" spans="1:17" ht="63.75" customHeight="1">
      <c r="A43" s="236" t="s">
        <v>153</v>
      </c>
      <c r="B43" s="236" t="s">
        <v>154</v>
      </c>
      <c r="C43" s="483"/>
      <c r="D43" s="295" t="s">
        <v>124</v>
      </c>
      <c r="E43" s="295" t="s">
        <v>123</v>
      </c>
      <c r="F43" s="295" t="s">
        <v>124</v>
      </c>
      <c r="G43" s="295" t="s">
        <v>123</v>
      </c>
      <c r="H43" s="295" t="s">
        <v>123</v>
      </c>
      <c r="I43" s="329"/>
      <c r="J43" s="395" t="str">
        <f t="shared" ref="J43:J53" si="5">J27</f>
        <v>FARMACOLOGIA Dott. MUZZI</v>
      </c>
      <c r="K43" s="393">
        <f t="shared" ref="K43:K56" si="6">COUNTIF(C$44:H$53,J43)+K27</f>
        <v>6</v>
      </c>
      <c r="L43" s="394">
        <f t="shared" ref="L43:L53" si="7">L27</f>
        <v>20</v>
      </c>
      <c r="M43" s="395" t="str">
        <f t="shared" ref="M43:M56" si="8">IF(K43=L43,"FINITO"," ")</f>
        <v xml:space="preserve"> </v>
      </c>
      <c r="N43" s="397" t="str">
        <f t="shared" ref="N43:N50" si="9">N27</f>
        <v xml:space="preserve"> </v>
      </c>
      <c r="O43" s="393">
        <f t="shared" ref="O43:O50" si="10">COUNTIF(C$44:H$53,N43)+O27</f>
        <v>0</v>
      </c>
      <c r="P43" s="396" t="str">
        <f t="shared" ref="P43:P50" si="11">P27</f>
        <v xml:space="preserve"> </v>
      </c>
      <c r="Q43" s="389"/>
    </row>
    <row r="44" spans="1:17" ht="63.75" customHeight="1">
      <c r="A44" s="239" t="s">
        <v>10</v>
      </c>
      <c r="B44" s="239" t="s">
        <v>155</v>
      </c>
      <c r="C44" s="483"/>
      <c r="D44" s="240" t="s">
        <v>56</v>
      </c>
      <c r="E44" s="238" t="s">
        <v>58</v>
      </c>
      <c r="F44" s="241" t="s">
        <v>53</v>
      </c>
      <c r="G44" s="241" t="s">
        <v>54</v>
      </c>
      <c r="H44" s="240" t="s">
        <v>66</v>
      </c>
      <c r="I44" s="332"/>
      <c r="J44" s="395" t="str">
        <f t="shared" si="5"/>
        <v>ANESTESIOLOGIA Dott. CATALDO</v>
      </c>
      <c r="K44" s="393">
        <f t="shared" si="6"/>
        <v>6</v>
      </c>
      <c r="L44" s="394">
        <f t="shared" si="7"/>
        <v>15</v>
      </c>
      <c r="M44" s="395" t="str">
        <f t="shared" si="8"/>
        <v xml:space="preserve"> </v>
      </c>
      <c r="N44" s="397" t="str">
        <f t="shared" si="9"/>
        <v xml:space="preserve"> Assistenza Pre e Post Operatoria - Drenaggi- CI INF.CA 3 E 4</v>
      </c>
      <c r="O44" s="393">
        <f t="shared" si="10"/>
        <v>0</v>
      </c>
      <c r="P44" s="396">
        <f t="shared" si="11"/>
        <v>6</v>
      </c>
      <c r="Q44" s="389"/>
    </row>
    <row r="45" spans="1:17" ht="63.75" customHeight="1">
      <c r="A45" s="239" t="s">
        <v>12</v>
      </c>
      <c r="B45" s="239" t="s">
        <v>157</v>
      </c>
      <c r="C45" s="483"/>
      <c r="D45" s="240" t="s">
        <v>56</v>
      </c>
      <c r="E45" s="238" t="s">
        <v>58</v>
      </c>
      <c r="F45" s="241" t="s">
        <v>53</v>
      </c>
      <c r="G45" s="241" t="s">
        <v>54</v>
      </c>
      <c r="H45" s="240" t="s">
        <v>66</v>
      </c>
      <c r="I45" s="332"/>
      <c r="J45" s="395" t="str">
        <f t="shared" si="5"/>
        <v>CHIRURGIA GENERALE Dott. CORVESE</v>
      </c>
      <c r="K45" s="393">
        <f t="shared" si="6"/>
        <v>6</v>
      </c>
      <c r="L45" s="396">
        <f t="shared" si="7"/>
        <v>20</v>
      </c>
      <c r="M45" s="397" t="str">
        <f t="shared" si="8"/>
        <v xml:space="preserve"> </v>
      </c>
      <c r="N45" s="397" t="str">
        <f t="shared" si="9"/>
        <v>PERCORSO STER + ECG - CI INF.CA 3 E 4</v>
      </c>
      <c r="O45" s="393">
        <f t="shared" si="10"/>
        <v>0</v>
      </c>
      <c r="P45" s="396">
        <f t="shared" si="11"/>
        <v>12</v>
      </c>
      <c r="Q45" s="389"/>
    </row>
    <row r="46" spans="1:17" ht="63.75" customHeight="1">
      <c r="A46" s="239" t="s">
        <v>13</v>
      </c>
      <c r="B46" s="239" t="s">
        <v>158</v>
      </c>
      <c r="C46" s="483"/>
      <c r="D46" s="240" t="s">
        <v>56</v>
      </c>
      <c r="E46" s="238" t="s">
        <v>58</v>
      </c>
      <c r="F46" s="241" t="s">
        <v>53</v>
      </c>
      <c r="G46" s="241" t="s">
        <v>54</v>
      </c>
      <c r="H46" s="240" t="s">
        <v>66</v>
      </c>
      <c r="I46" s="329"/>
      <c r="J46" s="395" t="str">
        <f t="shared" si="5"/>
        <v>MEDICINA INTERNA Dott. Loccisano</v>
      </c>
      <c r="K46" s="393">
        <f t="shared" si="6"/>
        <v>3</v>
      </c>
      <c r="L46" s="396">
        <f t="shared" si="7"/>
        <v>20</v>
      </c>
      <c r="M46" s="397" t="str">
        <f t="shared" si="8"/>
        <v xml:space="preserve"> </v>
      </c>
      <c r="N46" s="397" t="str">
        <f t="shared" si="9"/>
        <v xml:space="preserve">CI INF.CA 3 E 4 (PIANIFICAZIONE) </v>
      </c>
      <c r="O46" s="393">
        <f t="shared" si="10"/>
        <v>2</v>
      </c>
      <c r="P46" s="396">
        <f t="shared" si="11"/>
        <v>3</v>
      </c>
      <c r="Q46" s="389"/>
    </row>
    <row r="47" spans="1:17" ht="63.75" customHeight="1">
      <c r="A47" s="239" t="s">
        <v>14</v>
      </c>
      <c r="B47" s="239" t="s">
        <v>159</v>
      </c>
      <c r="C47" s="483"/>
      <c r="D47" s="482" t="s">
        <v>63</v>
      </c>
      <c r="E47" s="484" t="s">
        <v>176</v>
      </c>
      <c r="F47" s="482" t="s">
        <v>63</v>
      </c>
      <c r="G47" s="240" t="s">
        <v>57</v>
      </c>
      <c r="H47" s="240" t="s">
        <v>66</v>
      </c>
      <c r="I47" s="329"/>
      <c r="J47" s="395" t="str">
        <f t="shared" si="5"/>
        <v>STATISTICA MEDICA Dr. Falasca</v>
      </c>
      <c r="K47" s="393">
        <f t="shared" si="6"/>
        <v>0</v>
      </c>
      <c r="L47" s="396">
        <f t="shared" si="7"/>
        <v>20</v>
      </c>
      <c r="M47" s="397" t="str">
        <f t="shared" si="8"/>
        <v xml:space="preserve"> </v>
      </c>
      <c r="N47" s="397" t="str">
        <f t="shared" si="9"/>
        <v>LABORATORIO 2/ATT.SEM (DOSSIER VARI -VIDEOSNG)</v>
      </c>
      <c r="O47" s="393">
        <f t="shared" si="10"/>
        <v>12</v>
      </c>
      <c r="P47" s="396">
        <f t="shared" si="11"/>
        <v>30</v>
      </c>
      <c r="Q47" s="389"/>
    </row>
    <row r="48" spans="1:17" ht="63.75" customHeight="1">
      <c r="A48" s="239" t="s">
        <v>16</v>
      </c>
      <c r="B48" s="239" t="s">
        <v>160</v>
      </c>
      <c r="C48" s="483"/>
      <c r="D48" s="482" t="s">
        <v>63</v>
      </c>
      <c r="E48" s="484" t="s">
        <v>176</v>
      </c>
      <c r="F48" s="482" t="s">
        <v>63</v>
      </c>
      <c r="G48" s="240" t="s">
        <v>57</v>
      </c>
      <c r="H48" s="240" t="s">
        <v>66</v>
      </c>
      <c r="I48" s="329"/>
      <c r="J48" s="395" t="str">
        <f t="shared" si="5"/>
        <v xml:space="preserve">IGIENE GEN APPL EPIDEMIOLOGIA Dott. </v>
      </c>
      <c r="K48" s="393">
        <f t="shared" si="6"/>
        <v>0</v>
      </c>
      <c r="L48" s="396">
        <f t="shared" si="7"/>
        <v>35</v>
      </c>
      <c r="M48" s="397" t="str">
        <f t="shared" si="8"/>
        <v xml:space="preserve"> </v>
      </c>
      <c r="N48" s="397" t="str">
        <f t="shared" si="9"/>
        <v>LABORATORIO 2/ATT.SEM (METODOLOGIA)</v>
      </c>
      <c r="O48" s="393">
        <f t="shared" si="10"/>
        <v>0</v>
      </c>
      <c r="P48" s="396">
        <f t="shared" si="11"/>
        <v>12</v>
      </c>
      <c r="Q48" s="389"/>
    </row>
    <row r="49" spans="1:17" ht="63.75" customHeight="1">
      <c r="A49" s="239" t="s">
        <v>17</v>
      </c>
      <c r="B49" s="239" t="s">
        <v>161</v>
      </c>
      <c r="C49" s="483"/>
      <c r="D49" s="482" t="s">
        <v>63</v>
      </c>
      <c r="E49" s="484" t="s">
        <v>176</v>
      </c>
      <c r="F49" s="482" t="s">
        <v>63</v>
      </c>
      <c r="G49" s="240" t="s">
        <v>57</v>
      </c>
      <c r="H49" s="240" t="s">
        <v>66</v>
      </c>
      <c r="I49" s="329"/>
      <c r="J49" s="395" t="str">
        <f t="shared" si="5"/>
        <v>SCIENZE INF.CHE METODOL Dott.ssa Di Caprio</v>
      </c>
      <c r="K49" s="393">
        <f t="shared" si="6"/>
        <v>12</v>
      </c>
      <c r="L49" s="396">
        <f t="shared" si="7"/>
        <v>15</v>
      </c>
      <c r="M49" s="397" t="str">
        <f t="shared" si="8"/>
        <v xml:space="preserve"> </v>
      </c>
      <c r="N49" s="397" t="str">
        <f t="shared" si="9"/>
        <v>SEMINARIO CARDIOLOGIA DOTT.SSA FRONGILLO - CI MED E FARM</v>
      </c>
      <c r="O49" s="393">
        <f t="shared" si="10"/>
        <v>0</v>
      </c>
      <c r="P49" s="397" t="str">
        <f t="shared" si="11"/>
        <v>???</v>
      </c>
      <c r="Q49" s="389"/>
    </row>
    <row r="50" spans="1:17" ht="63.75" customHeight="1">
      <c r="A50" s="336"/>
      <c r="B50" s="483"/>
      <c r="C50" s="483"/>
      <c r="D50" s="545" t="s">
        <v>185</v>
      </c>
      <c r="E50" s="310"/>
      <c r="F50" s="545" t="s">
        <v>187</v>
      </c>
      <c r="G50" s="310"/>
      <c r="H50" s="310"/>
      <c r="I50" s="329"/>
      <c r="J50" s="395" t="str">
        <f t="shared" si="5"/>
        <v>SCIENZE INF.CHE SANITA PUBB Dott.ssa Colantuono</v>
      </c>
      <c r="K50" s="393">
        <f t="shared" si="6"/>
        <v>6</v>
      </c>
      <c r="L50" s="396">
        <f t="shared" si="7"/>
        <v>36</v>
      </c>
      <c r="M50" s="397" t="str">
        <f t="shared" si="8"/>
        <v xml:space="preserve"> </v>
      </c>
      <c r="N50" s="455" t="str">
        <f t="shared" si="9"/>
        <v>CURE PALLIATIVE - CI MED E FARM Dott.ssa Anna Maria Di Buduo</v>
      </c>
      <c r="O50" s="398">
        <f t="shared" si="10"/>
        <v>0</v>
      </c>
      <c r="P50" s="399">
        <f t="shared" si="11"/>
        <v>0</v>
      </c>
      <c r="Q50" s="400"/>
    </row>
    <row r="51" spans="1:17" ht="63.75" customHeight="1">
      <c r="A51" s="239" t="s">
        <v>18</v>
      </c>
      <c r="B51" s="483"/>
      <c r="C51" s="483"/>
      <c r="D51" s="238" t="s">
        <v>114</v>
      </c>
      <c r="E51" s="545" t="s">
        <v>177</v>
      </c>
      <c r="F51" s="238" t="s">
        <v>55</v>
      </c>
      <c r="G51" s="310"/>
      <c r="H51" s="310"/>
      <c r="I51" s="329"/>
      <c r="J51" s="395" t="str">
        <f t="shared" si="5"/>
        <v>INFORMATICA Dott. Ssa TRAMONTANO</v>
      </c>
      <c r="K51" s="393">
        <f t="shared" si="6"/>
        <v>6</v>
      </c>
      <c r="L51" s="396">
        <f t="shared" si="7"/>
        <v>20</v>
      </c>
      <c r="M51" s="397" t="str">
        <f t="shared" si="8"/>
        <v xml:space="preserve"> </v>
      </c>
      <c r="N51" s="456"/>
      <c r="O51" s="401"/>
      <c r="P51" s="402"/>
      <c r="Q51" s="403"/>
    </row>
    <row r="52" spans="1:17" ht="63.75" customHeight="1">
      <c r="A52" s="239" t="s">
        <v>19</v>
      </c>
      <c r="B52" s="483"/>
      <c r="C52" s="483"/>
      <c r="D52" s="238" t="s">
        <v>114</v>
      </c>
      <c r="E52" s="545" t="s">
        <v>177</v>
      </c>
      <c r="F52" s="238" t="s">
        <v>55</v>
      </c>
      <c r="G52" s="310"/>
      <c r="H52" s="310"/>
      <c r="I52" s="329"/>
      <c r="J52" s="395" t="str">
        <f t="shared" si="5"/>
        <v>LAVORI DI GRUPPO IGIENE</v>
      </c>
      <c r="K52" s="393">
        <f t="shared" si="6"/>
        <v>0</v>
      </c>
      <c r="L52" s="396">
        <f t="shared" si="7"/>
        <v>7</v>
      </c>
      <c r="M52" s="397" t="str">
        <f t="shared" si="8"/>
        <v xml:space="preserve"> </v>
      </c>
      <c r="N52" s="456"/>
      <c r="O52" s="401"/>
      <c r="P52" s="402"/>
      <c r="Q52" s="403"/>
    </row>
    <row r="53" spans="1:17" ht="63.75" customHeight="1">
      <c r="A53" s="239" t="s">
        <v>20</v>
      </c>
      <c r="B53" s="483"/>
      <c r="C53" s="483"/>
      <c r="D53" s="238" t="s">
        <v>114</v>
      </c>
      <c r="E53" s="545" t="s">
        <v>177</v>
      </c>
      <c r="F53" s="238" t="s">
        <v>55</v>
      </c>
      <c r="G53" s="310"/>
      <c r="H53" s="310"/>
      <c r="I53" s="329"/>
      <c r="J53" s="395" t="str">
        <f t="shared" si="5"/>
        <v>SEMINARIO OPI</v>
      </c>
      <c r="K53" s="393">
        <f t="shared" si="6"/>
        <v>0</v>
      </c>
      <c r="L53" s="396">
        <f t="shared" si="7"/>
        <v>3</v>
      </c>
      <c r="M53" s="397" t="str">
        <f t="shared" si="8"/>
        <v xml:space="preserve"> </v>
      </c>
      <c r="N53" s="456"/>
      <c r="O53" s="401"/>
      <c r="P53" s="402"/>
      <c r="Q53" s="403"/>
    </row>
    <row r="54" spans="1:17" ht="63.75" customHeight="1">
      <c r="A54" s="346"/>
      <c r="B54" s="483"/>
      <c r="C54" s="483"/>
      <c r="D54" s="310"/>
      <c r="E54" s="310"/>
      <c r="F54" s="310"/>
      <c r="G54" s="310"/>
      <c r="H54" s="310"/>
      <c r="I54" s="329"/>
      <c r="J54" s="395" t="str">
        <f t="shared" ref="J54:J56" si="12">J38</f>
        <v>INFERM.CA CLIN MED SPEC Dott. CARPICO</v>
      </c>
      <c r="K54" s="393">
        <f t="shared" si="6"/>
        <v>0</v>
      </c>
      <c r="L54" s="396">
        <f t="shared" ref="L54:L56" si="13">L38</f>
        <v>12</v>
      </c>
      <c r="M54" s="397" t="str">
        <f t="shared" si="8"/>
        <v xml:space="preserve"> </v>
      </c>
      <c r="N54" s="456"/>
      <c r="O54" s="401"/>
      <c r="P54" s="402"/>
      <c r="Q54" s="403"/>
    </row>
    <row r="55" spans="1:17" ht="63.75" customHeight="1">
      <c r="A55" s="347"/>
      <c r="B55" s="483"/>
      <c r="C55" s="483"/>
      <c r="D55" s="547"/>
      <c r="E55" s="310"/>
      <c r="F55" s="310"/>
      <c r="G55" s="310"/>
      <c r="H55" s="310"/>
      <c r="I55" s="329"/>
      <c r="J55" s="395" t="str">
        <f t="shared" si="12"/>
        <v>INFERM.CA CLIN MED GEN Dott. Balzoni</v>
      </c>
      <c r="K55" s="393">
        <f t="shared" si="6"/>
        <v>6</v>
      </c>
      <c r="L55" s="396">
        <f t="shared" si="13"/>
        <v>30</v>
      </c>
      <c r="M55" s="397" t="str">
        <f t="shared" si="8"/>
        <v xml:space="preserve"> </v>
      </c>
      <c r="N55" s="456"/>
      <c r="O55" s="401"/>
      <c r="P55" s="402"/>
      <c r="Q55" s="403"/>
    </row>
    <row r="56" spans="1:17" ht="63.75" customHeight="1">
      <c r="A56" s="321"/>
      <c r="B56" s="483"/>
      <c r="C56" s="483"/>
      <c r="D56" s="310"/>
      <c r="E56" s="310"/>
      <c r="F56" s="310"/>
      <c r="G56" s="310"/>
      <c r="H56" s="310"/>
      <c r="I56" s="329"/>
      <c r="J56" s="395" t="str">
        <f t="shared" si="12"/>
        <v xml:space="preserve">INFERM.CA CLIN CHI GEN Dott.ssa Calcagni </v>
      </c>
      <c r="K56" s="393">
        <f t="shared" si="6"/>
        <v>9</v>
      </c>
      <c r="L56" s="396">
        <f t="shared" si="13"/>
        <v>30</v>
      </c>
      <c r="M56" s="397" t="str">
        <f t="shared" si="8"/>
        <v xml:space="preserve"> </v>
      </c>
      <c r="N56" s="456"/>
      <c r="O56" s="401"/>
      <c r="P56" s="402"/>
      <c r="Q56" s="403"/>
    </row>
    <row r="57" spans="1:17" ht="63.75" customHeight="1">
      <c r="A57" s="328"/>
      <c r="B57" s="206"/>
      <c r="C57" s="206" t="s">
        <v>1</v>
      </c>
      <c r="D57" s="206" t="s">
        <v>2</v>
      </c>
      <c r="E57" s="206" t="s">
        <v>3</v>
      </c>
      <c r="F57" s="206" t="s">
        <v>4</v>
      </c>
      <c r="G57" s="206" t="s">
        <v>5</v>
      </c>
      <c r="H57" s="206" t="s">
        <v>6</v>
      </c>
      <c r="I57" s="329"/>
      <c r="J57" s="404"/>
      <c r="K57" s="393"/>
      <c r="L57" s="404"/>
      <c r="M57" s="404"/>
      <c r="N57" s="456"/>
      <c r="O57" s="401"/>
      <c r="P57" s="402"/>
      <c r="Q57" s="403"/>
    </row>
    <row r="58" spans="1:17" ht="63.75" customHeight="1">
      <c r="A58" s="331"/>
      <c r="B58" s="210"/>
      <c r="C58" s="210">
        <v>44508</v>
      </c>
      <c r="D58" s="210">
        <v>44509</v>
      </c>
      <c r="E58" s="210">
        <v>44510</v>
      </c>
      <c r="F58" s="210">
        <v>44511</v>
      </c>
      <c r="G58" s="210">
        <v>44512</v>
      </c>
      <c r="H58" s="210">
        <v>44513</v>
      </c>
      <c r="I58" s="329"/>
      <c r="J58" s="404"/>
      <c r="K58" s="393"/>
      <c r="L58" s="404"/>
      <c r="M58" s="404"/>
      <c r="N58" s="454"/>
      <c r="O58" s="390"/>
      <c r="P58" s="391"/>
      <c r="Q58" s="392"/>
    </row>
    <row r="59" spans="1:17" ht="63.75" customHeight="1">
      <c r="A59" s="236" t="s">
        <v>153</v>
      </c>
      <c r="B59" s="236" t="s">
        <v>154</v>
      </c>
      <c r="C59" s="295" t="s">
        <v>123</v>
      </c>
      <c r="D59" s="295" t="s">
        <v>124</v>
      </c>
      <c r="E59" s="295" t="s">
        <v>123</v>
      </c>
      <c r="F59" s="295" t="s">
        <v>124</v>
      </c>
      <c r="G59" s="295" t="s">
        <v>123</v>
      </c>
      <c r="H59" s="295" t="s">
        <v>124</v>
      </c>
      <c r="I59" s="329"/>
      <c r="J59" s="395" t="str">
        <f t="shared" ref="J59:J72" si="14">J43</f>
        <v>FARMACOLOGIA Dott. MUZZI</v>
      </c>
      <c r="K59" s="393">
        <f t="shared" ref="K59:K72" si="15">COUNTIF(C$60:H$69,J59)+K43</f>
        <v>9</v>
      </c>
      <c r="L59" s="396">
        <f t="shared" ref="L59:L72" si="16">L43</f>
        <v>20</v>
      </c>
      <c r="M59" s="397" t="str">
        <f t="shared" ref="M59:M72" si="17">IF(K59=L59,"FINITO"," ")</f>
        <v xml:space="preserve"> </v>
      </c>
      <c r="N59" s="397" t="str">
        <f t="shared" ref="N59:N66" si="18">N43</f>
        <v xml:space="preserve"> </v>
      </c>
      <c r="O59" s="393">
        <f t="shared" ref="O59:O66" si="19">COUNTIF(C$60:H$69,N59)+O43</f>
        <v>0</v>
      </c>
      <c r="P59" s="396" t="str">
        <f t="shared" ref="P59:P66" si="20">P43</f>
        <v xml:space="preserve"> </v>
      </c>
      <c r="Q59" s="389"/>
    </row>
    <row r="60" spans="1:17" ht="63.75" customHeight="1">
      <c r="A60" s="239" t="s">
        <v>10</v>
      </c>
      <c r="B60" s="239" t="s">
        <v>155</v>
      </c>
      <c r="C60" s="242" t="s">
        <v>64</v>
      </c>
      <c r="D60" s="240" t="s">
        <v>66</v>
      </c>
      <c r="E60" s="241" t="s">
        <v>53</v>
      </c>
      <c r="F60" s="241" t="s">
        <v>54</v>
      </c>
      <c r="G60" s="240" t="s">
        <v>66</v>
      </c>
      <c r="H60" s="241" t="s">
        <v>139</v>
      </c>
      <c r="I60" s="329"/>
      <c r="J60" s="395" t="str">
        <f t="shared" si="14"/>
        <v>ANESTESIOLOGIA Dott. CATALDO</v>
      </c>
      <c r="K60" s="393">
        <f t="shared" si="15"/>
        <v>6</v>
      </c>
      <c r="L60" s="394">
        <f t="shared" si="16"/>
        <v>15</v>
      </c>
      <c r="M60" s="397" t="str">
        <f t="shared" si="17"/>
        <v xml:space="preserve"> </v>
      </c>
      <c r="N60" s="397" t="str">
        <f t="shared" si="18"/>
        <v xml:space="preserve"> Assistenza Pre e Post Operatoria - Drenaggi- CI INF.CA 3 E 4</v>
      </c>
      <c r="O60" s="393">
        <f t="shared" si="19"/>
        <v>0</v>
      </c>
      <c r="P60" s="396">
        <f t="shared" si="20"/>
        <v>6</v>
      </c>
      <c r="Q60" s="389"/>
    </row>
    <row r="61" spans="1:17" ht="63.75" customHeight="1">
      <c r="A61" s="239" t="s">
        <v>12</v>
      </c>
      <c r="B61" s="239" t="s">
        <v>157</v>
      </c>
      <c r="C61" s="242" t="s">
        <v>64</v>
      </c>
      <c r="D61" s="240" t="s">
        <v>66</v>
      </c>
      <c r="E61" s="241" t="s">
        <v>53</v>
      </c>
      <c r="F61" s="241" t="s">
        <v>54</v>
      </c>
      <c r="G61" s="240" t="s">
        <v>66</v>
      </c>
      <c r="H61" s="241" t="s">
        <v>139</v>
      </c>
      <c r="I61" s="332"/>
      <c r="J61" s="395" t="str">
        <f t="shared" si="14"/>
        <v>CHIRURGIA GENERALE Dott. CORVESE</v>
      </c>
      <c r="K61" s="393">
        <f t="shared" si="15"/>
        <v>9</v>
      </c>
      <c r="L61" s="394">
        <f t="shared" si="16"/>
        <v>20</v>
      </c>
      <c r="M61" s="395" t="str">
        <f t="shared" si="17"/>
        <v xml:space="preserve"> </v>
      </c>
      <c r="N61" s="397" t="str">
        <f t="shared" si="18"/>
        <v>PERCORSO STER + ECG - CI INF.CA 3 E 4</v>
      </c>
      <c r="O61" s="393">
        <f t="shared" si="19"/>
        <v>0</v>
      </c>
      <c r="P61" s="396">
        <f t="shared" si="20"/>
        <v>12</v>
      </c>
      <c r="Q61" s="389"/>
    </row>
    <row r="62" spans="1:17" ht="63.75" customHeight="1">
      <c r="A62" s="239" t="s">
        <v>13</v>
      </c>
      <c r="B62" s="239" t="s">
        <v>158</v>
      </c>
      <c r="C62" s="242" t="s">
        <v>64</v>
      </c>
      <c r="D62" s="240" t="s">
        <v>66</v>
      </c>
      <c r="E62" s="241" t="s">
        <v>53</v>
      </c>
      <c r="F62" s="241" t="s">
        <v>54</v>
      </c>
      <c r="G62" s="240" t="s">
        <v>66</v>
      </c>
      <c r="H62" s="241" t="s">
        <v>139</v>
      </c>
      <c r="I62" s="332"/>
      <c r="J62" s="395" t="str">
        <f t="shared" si="14"/>
        <v>MEDICINA INTERNA Dott. Loccisano</v>
      </c>
      <c r="K62" s="393">
        <f t="shared" si="15"/>
        <v>6</v>
      </c>
      <c r="L62" s="396">
        <f t="shared" si="16"/>
        <v>20</v>
      </c>
      <c r="M62" s="397" t="str">
        <f t="shared" si="17"/>
        <v xml:space="preserve"> </v>
      </c>
      <c r="N62" s="397" t="str">
        <f t="shared" si="18"/>
        <v xml:space="preserve">CI INF.CA 3 E 4 (PIANIFICAZIONE) </v>
      </c>
      <c r="O62" s="393">
        <f t="shared" si="19"/>
        <v>2</v>
      </c>
      <c r="P62" s="396">
        <f t="shared" si="20"/>
        <v>3</v>
      </c>
      <c r="Q62" s="389"/>
    </row>
    <row r="63" spans="1:17" ht="63.75" customHeight="1">
      <c r="A63" s="239" t="s">
        <v>14</v>
      </c>
      <c r="B63" s="239" t="s">
        <v>159</v>
      </c>
      <c r="C63" s="240" t="s">
        <v>62</v>
      </c>
      <c r="D63" s="240" t="s">
        <v>66</v>
      </c>
      <c r="E63" s="484" t="s">
        <v>176</v>
      </c>
      <c r="F63" s="482" t="s">
        <v>63</v>
      </c>
      <c r="G63" s="240" t="s">
        <v>66</v>
      </c>
      <c r="H63" s="241" t="s">
        <v>139</v>
      </c>
      <c r="I63" s="329"/>
      <c r="J63" s="395" t="str">
        <f t="shared" si="14"/>
        <v>STATISTICA MEDICA Dr. Falasca</v>
      </c>
      <c r="K63" s="393">
        <f t="shared" si="15"/>
        <v>3</v>
      </c>
      <c r="L63" s="396">
        <f t="shared" si="16"/>
        <v>20</v>
      </c>
      <c r="M63" s="397" t="str">
        <f t="shared" si="17"/>
        <v xml:space="preserve"> </v>
      </c>
      <c r="N63" s="397" t="str">
        <f t="shared" si="18"/>
        <v>LABORATORIO 2/ATT.SEM (DOSSIER VARI -VIDEOSNG)</v>
      </c>
      <c r="O63" s="393">
        <f t="shared" si="19"/>
        <v>15</v>
      </c>
      <c r="P63" s="396">
        <f t="shared" si="20"/>
        <v>30</v>
      </c>
      <c r="Q63" s="389"/>
    </row>
    <row r="64" spans="1:17" ht="63.75" customHeight="1">
      <c r="A64" s="239" t="s">
        <v>16</v>
      </c>
      <c r="B64" s="239" t="s">
        <v>160</v>
      </c>
      <c r="C64" s="240" t="s">
        <v>62</v>
      </c>
      <c r="D64" s="240" t="s">
        <v>66</v>
      </c>
      <c r="E64" s="484" t="s">
        <v>176</v>
      </c>
      <c r="F64" s="482" t="s">
        <v>63</v>
      </c>
      <c r="G64" s="240" t="s">
        <v>66</v>
      </c>
      <c r="H64" s="241" t="s">
        <v>139</v>
      </c>
      <c r="I64" s="329"/>
      <c r="J64" s="395" t="str">
        <f t="shared" si="14"/>
        <v xml:space="preserve">IGIENE GEN APPL EPIDEMIOLOGIA Dott. </v>
      </c>
      <c r="K64" s="393">
        <f t="shared" si="15"/>
        <v>0</v>
      </c>
      <c r="L64" s="396">
        <f t="shared" si="16"/>
        <v>35</v>
      </c>
      <c r="M64" s="397" t="str">
        <f t="shared" si="17"/>
        <v xml:space="preserve"> </v>
      </c>
      <c r="N64" s="397" t="str">
        <f t="shared" si="18"/>
        <v>LABORATORIO 2/ATT.SEM (METODOLOGIA)</v>
      </c>
      <c r="O64" s="393">
        <f t="shared" si="19"/>
        <v>3</v>
      </c>
      <c r="P64" s="396">
        <f t="shared" si="20"/>
        <v>12</v>
      </c>
      <c r="Q64" s="389"/>
    </row>
    <row r="65" spans="1:17" ht="63.75" customHeight="1">
      <c r="A65" s="239" t="s">
        <v>17</v>
      </c>
      <c r="B65" s="239" t="s">
        <v>161</v>
      </c>
      <c r="C65" s="240" t="s">
        <v>62</v>
      </c>
      <c r="D65" s="240" t="s">
        <v>66</v>
      </c>
      <c r="E65" s="484" t="s">
        <v>176</v>
      </c>
      <c r="F65" s="482" t="s">
        <v>63</v>
      </c>
      <c r="G65" s="240" t="s">
        <v>66</v>
      </c>
      <c r="H65" s="241" t="s">
        <v>139</v>
      </c>
      <c r="I65" s="329"/>
      <c r="J65" s="395" t="str">
        <f t="shared" si="14"/>
        <v>SCIENZE INF.CHE METODOL Dott.ssa Di Caprio</v>
      </c>
      <c r="K65" s="393">
        <f t="shared" si="15"/>
        <v>12</v>
      </c>
      <c r="L65" s="396">
        <f t="shared" si="16"/>
        <v>15</v>
      </c>
      <c r="M65" s="397" t="str">
        <f t="shared" si="17"/>
        <v xml:space="preserve"> </v>
      </c>
      <c r="N65" s="397" t="str">
        <f t="shared" si="18"/>
        <v>SEMINARIO CARDIOLOGIA DOTT.SSA FRONGILLO - CI MED E FARM</v>
      </c>
      <c r="O65" s="393">
        <f t="shared" si="19"/>
        <v>0</v>
      </c>
      <c r="P65" s="397" t="str">
        <f t="shared" si="20"/>
        <v>???</v>
      </c>
      <c r="Q65" s="389"/>
    </row>
    <row r="66" spans="1:17" ht="63.75" customHeight="1">
      <c r="A66" s="336"/>
      <c r="B66" s="310"/>
      <c r="C66" s="310"/>
      <c r="D66" s="545" t="s">
        <v>181</v>
      </c>
      <c r="E66" s="545" t="s">
        <v>182</v>
      </c>
      <c r="F66" s="545" t="s">
        <v>201</v>
      </c>
      <c r="G66" s="310"/>
      <c r="H66" s="310"/>
      <c r="I66" s="329"/>
      <c r="J66" s="395" t="str">
        <f t="shared" si="14"/>
        <v>SCIENZE INF.CHE SANITA PUBB Dott.ssa Colantuono</v>
      </c>
      <c r="K66" s="393">
        <f t="shared" si="15"/>
        <v>18</v>
      </c>
      <c r="L66" s="396">
        <f t="shared" si="16"/>
        <v>36</v>
      </c>
      <c r="M66" s="397" t="str">
        <f t="shared" si="17"/>
        <v xml:space="preserve"> </v>
      </c>
      <c r="N66" s="455" t="str">
        <f t="shared" si="18"/>
        <v>CURE PALLIATIVE - CI MED E FARM Dott.ssa Anna Maria Di Buduo</v>
      </c>
      <c r="O66" s="398">
        <f t="shared" si="19"/>
        <v>0</v>
      </c>
      <c r="P66" s="399">
        <f t="shared" si="20"/>
        <v>0</v>
      </c>
      <c r="Q66" s="400"/>
    </row>
    <row r="67" spans="1:17" ht="63.75" customHeight="1">
      <c r="A67" s="239" t="s">
        <v>18</v>
      </c>
      <c r="B67" s="310"/>
      <c r="C67" s="295" t="s">
        <v>166</v>
      </c>
      <c r="D67" s="238" t="s">
        <v>114</v>
      </c>
      <c r="E67" s="310"/>
      <c r="F67" s="238" t="s">
        <v>55</v>
      </c>
      <c r="G67" s="310"/>
      <c r="H67" s="310"/>
      <c r="I67" s="329"/>
      <c r="J67" s="395" t="str">
        <f t="shared" si="14"/>
        <v>INFORMATICA Dott. Ssa TRAMONTANO</v>
      </c>
      <c r="K67" s="393">
        <f t="shared" si="15"/>
        <v>6</v>
      </c>
      <c r="L67" s="396">
        <f t="shared" si="16"/>
        <v>20</v>
      </c>
      <c r="M67" s="397" t="str">
        <f t="shared" si="17"/>
        <v xml:space="preserve"> </v>
      </c>
      <c r="N67" s="456"/>
      <c r="O67" s="401"/>
      <c r="P67" s="402"/>
      <c r="Q67" s="403"/>
    </row>
    <row r="68" spans="1:17" ht="63.75" customHeight="1">
      <c r="A68" s="239" t="s">
        <v>19</v>
      </c>
      <c r="B68" s="310"/>
      <c r="C68" s="310"/>
      <c r="D68" s="238" t="s">
        <v>114</v>
      </c>
      <c r="E68" s="310"/>
      <c r="F68" s="238" t="s">
        <v>55</v>
      </c>
      <c r="G68" s="310"/>
      <c r="H68" s="310"/>
      <c r="I68" s="329"/>
      <c r="J68" s="395" t="str">
        <f t="shared" si="14"/>
        <v>LAVORI DI GRUPPO IGIENE</v>
      </c>
      <c r="K68" s="393">
        <f t="shared" si="15"/>
        <v>0</v>
      </c>
      <c r="L68" s="396">
        <f t="shared" si="16"/>
        <v>7</v>
      </c>
      <c r="M68" s="397" t="str">
        <f t="shared" si="17"/>
        <v xml:space="preserve"> </v>
      </c>
      <c r="N68" s="456"/>
      <c r="O68" s="401"/>
      <c r="P68" s="402"/>
      <c r="Q68" s="403"/>
    </row>
    <row r="69" spans="1:17" ht="63.75" customHeight="1">
      <c r="A69" s="239" t="s">
        <v>20</v>
      </c>
      <c r="B69" s="310"/>
      <c r="C69" s="310"/>
      <c r="D69" s="238" t="s">
        <v>114</v>
      </c>
      <c r="E69" s="310"/>
      <c r="F69" s="238" t="s">
        <v>55</v>
      </c>
      <c r="G69" s="310"/>
      <c r="H69" s="310"/>
      <c r="I69" s="329"/>
      <c r="J69" s="395" t="str">
        <f t="shared" si="14"/>
        <v>SEMINARIO OPI</v>
      </c>
      <c r="K69" s="393">
        <f t="shared" si="15"/>
        <v>0</v>
      </c>
      <c r="L69" s="396">
        <f t="shared" si="16"/>
        <v>3</v>
      </c>
      <c r="M69" s="397" t="str">
        <f t="shared" si="17"/>
        <v xml:space="preserve"> </v>
      </c>
      <c r="N69" s="456"/>
      <c r="O69" s="401"/>
      <c r="P69" s="402"/>
      <c r="Q69" s="403"/>
    </row>
    <row r="70" spans="1:17" ht="63.75" customHeight="1">
      <c r="A70" s="347"/>
      <c r="B70" s="351"/>
      <c r="C70" s="547"/>
      <c r="D70" s="321"/>
      <c r="E70" s="321"/>
      <c r="F70" s="352"/>
      <c r="G70" s="310"/>
      <c r="H70" s="351"/>
      <c r="I70" s="329"/>
      <c r="J70" s="395" t="str">
        <f t="shared" si="14"/>
        <v>INFERM.CA CLIN MED SPEC Dott. CARPICO</v>
      </c>
      <c r="K70" s="393">
        <f t="shared" si="15"/>
        <v>6</v>
      </c>
      <c r="L70" s="396">
        <f t="shared" si="16"/>
        <v>12</v>
      </c>
      <c r="M70" s="397" t="str">
        <f t="shared" si="17"/>
        <v xml:space="preserve"> </v>
      </c>
      <c r="N70" s="456"/>
      <c r="O70" s="401"/>
      <c r="P70" s="402"/>
      <c r="Q70" s="403"/>
    </row>
    <row r="71" spans="1:17" ht="63.75" customHeight="1">
      <c r="A71" s="347"/>
      <c r="B71" s="351"/>
      <c r="D71" s="321"/>
      <c r="E71" s="321"/>
      <c r="F71" s="562" t="s">
        <v>193</v>
      </c>
      <c r="G71" s="310"/>
      <c r="H71" s="321"/>
      <c r="I71" s="329"/>
      <c r="J71" s="395" t="str">
        <f t="shared" si="14"/>
        <v>INFERM.CA CLIN MED GEN Dott. Balzoni</v>
      </c>
      <c r="K71" s="393">
        <f t="shared" si="15"/>
        <v>9</v>
      </c>
      <c r="L71" s="396">
        <f t="shared" si="16"/>
        <v>30</v>
      </c>
      <c r="M71" s="397" t="str">
        <f t="shared" si="17"/>
        <v xml:space="preserve"> </v>
      </c>
      <c r="N71" s="456"/>
      <c r="O71" s="401"/>
      <c r="P71" s="402"/>
      <c r="Q71" s="403"/>
    </row>
    <row r="72" spans="1:17" ht="63.75" customHeight="1">
      <c r="A72" s="321"/>
      <c r="B72" s="321"/>
      <c r="D72" s="321"/>
      <c r="E72" s="321"/>
      <c r="F72" s="321"/>
      <c r="G72" s="321"/>
      <c r="H72" s="321"/>
      <c r="I72" s="329"/>
      <c r="J72" s="395" t="str">
        <f t="shared" si="14"/>
        <v xml:space="preserve">INFERM.CA CLIN CHI GEN Dott.ssa Calcagni </v>
      </c>
      <c r="K72" s="393">
        <f t="shared" si="15"/>
        <v>12</v>
      </c>
      <c r="L72" s="396">
        <f t="shared" si="16"/>
        <v>30</v>
      </c>
      <c r="M72" s="397" t="str">
        <f t="shared" si="17"/>
        <v xml:space="preserve"> </v>
      </c>
      <c r="N72" s="457"/>
      <c r="O72" s="405"/>
      <c r="P72" s="406"/>
      <c r="Q72" s="407"/>
    </row>
    <row r="73" spans="1:17" ht="63.75" customHeight="1">
      <c r="A73" s="328"/>
      <c r="B73" s="206"/>
      <c r="C73" s="206" t="s">
        <v>1</v>
      </c>
      <c r="D73" s="206" t="s">
        <v>2</v>
      </c>
      <c r="E73" s="206" t="s">
        <v>3</v>
      </c>
      <c r="F73" s="206" t="s">
        <v>4</v>
      </c>
      <c r="G73" s="206" t="s">
        <v>5</v>
      </c>
      <c r="H73" s="206" t="s">
        <v>6</v>
      </c>
      <c r="I73" s="329"/>
      <c r="J73" s="404"/>
      <c r="K73" s="393"/>
      <c r="L73" s="404"/>
      <c r="M73" s="404"/>
      <c r="N73" s="458"/>
      <c r="O73" s="408"/>
      <c r="P73" s="409"/>
      <c r="Q73" s="410"/>
    </row>
    <row r="74" spans="1:17" ht="63.75" customHeight="1">
      <c r="A74" s="331"/>
      <c r="B74" s="210"/>
      <c r="C74" s="210">
        <v>44515</v>
      </c>
      <c r="D74" s="210">
        <v>44516</v>
      </c>
      <c r="E74" s="210">
        <v>44517</v>
      </c>
      <c r="F74" s="210">
        <v>44518</v>
      </c>
      <c r="G74" s="210">
        <v>44519</v>
      </c>
      <c r="H74" s="210">
        <v>44520</v>
      </c>
      <c r="I74" s="329"/>
      <c r="J74" s="394">
        <f t="shared" ref="J74:J88" si="21">J58</f>
        <v>0</v>
      </c>
      <c r="K74" s="393">
        <f t="shared" ref="K74:K88" si="22">COUNTIF(C$76:H$85,J74)+K58</f>
        <v>0</v>
      </c>
      <c r="L74" s="396">
        <f t="shared" ref="L74:L88" si="23">L58</f>
        <v>0</v>
      </c>
      <c r="M74" s="397" t="str">
        <f t="shared" ref="M74:M88" si="24">IF(K74=L74,"FINITO"," ")</f>
        <v>FINITO</v>
      </c>
      <c r="N74" s="394">
        <f t="shared" ref="N74:N81" si="25">N58</f>
        <v>0</v>
      </c>
      <c r="O74" s="393">
        <f t="shared" ref="O74:O81" si="26">COUNTIF(C$76:H$85,N74)+O58</f>
        <v>0</v>
      </c>
      <c r="P74" s="394">
        <f t="shared" ref="P74:P81" si="27">P58</f>
        <v>0</v>
      </c>
      <c r="Q74" s="404"/>
    </row>
    <row r="75" spans="1:17" ht="63.75" customHeight="1">
      <c r="A75" s="236" t="s">
        <v>153</v>
      </c>
      <c r="B75" s="236" t="s">
        <v>154</v>
      </c>
      <c r="C75" s="295" t="s">
        <v>123</v>
      </c>
      <c r="D75" s="295" t="s">
        <v>124</v>
      </c>
      <c r="E75" s="295" t="s">
        <v>123</v>
      </c>
      <c r="F75" s="295" t="s">
        <v>124</v>
      </c>
      <c r="G75" s="295" t="s">
        <v>123</v>
      </c>
      <c r="H75" s="295" t="s">
        <v>123</v>
      </c>
      <c r="I75" s="329"/>
      <c r="J75" s="395" t="str">
        <f t="shared" si="21"/>
        <v>FARMACOLOGIA Dott. MUZZI</v>
      </c>
      <c r="K75" s="393">
        <f t="shared" si="22"/>
        <v>12</v>
      </c>
      <c r="L75" s="396">
        <f t="shared" si="23"/>
        <v>20</v>
      </c>
      <c r="M75" s="397" t="str">
        <f t="shared" si="24"/>
        <v xml:space="preserve"> </v>
      </c>
      <c r="N75" s="397" t="str">
        <f t="shared" si="25"/>
        <v xml:space="preserve"> </v>
      </c>
      <c r="O75" s="393">
        <f t="shared" si="26"/>
        <v>0</v>
      </c>
      <c r="P75" s="396" t="str">
        <f t="shared" si="27"/>
        <v xml:space="preserve"> </v>
      </c>
      <c r="Q75" s="389"/>
    </row>
    <row r="76" spans="1:17" ht="63.75" customHeight="1">
      <c r="A76" s="239" t="s">
        <v>10</v>
      </c>
      <c r="B76" s="239" t="s">
        <v>155</v>
      </c>
      <c r="C76" s="240" t="s">
        <v>56</v>
      </c>
      <c r="D76" s="240" t="s">
        <v>66</v>
      </c>
      <c r="E76" s="241" t="s">
        <v>54</v>
      </c>
      <c r="F76" s="240" t="s">
        <v>66</v>
      </c>
      <c r="G76" s="240" t="s">
        <v>57</v>
      </c>
      <c r="H76" s="240" t="s">
        <v>66</v>
      </c>
      <c r="I76" s="329"/>
      <c r="J76" s="395" t="str">
        <f t="shared" si="21"/>
        <v>ANESTESIOLOGIA Dott. CATALDO</v>
      </c>
      <c r="K76" s="393">
        <f t="shared" si="22"/>
        <v>6</v>
      </c>
      <c r="L76" s="396">
        <f t="shared" si="23"/>
        <v>15</v>
      </c>
      <c r="M76" s="397" t="str">
        <f t="shared" si="24"/>
        <v xml:space="preserve"> </v>
      </c>
      <c r="N76" s="397" t="str">
        <f t="shared" si="25"/>
        <v xml:space="preserve"> Assistenza Pre e Post Operatoria - Drenaggi- CI INF.CA 3 E 4</v>
      </c>
      <c r="O76" s="393">
        <f t="shared" si="26"/>
        <v>0</v>
      </c>
      <c r="P76" s="396">
        <f t="shared" si="27"/>
        <v>6</v>
      </c>
      <c r="Q76" s="389"/>
    </row>
    <row r="77" spans="1:17" ht="63.75" customHeight="1">
      <c r="A77" s="239" t="s">
        <v>12</v>
      </c>
      <c r="B77" s="239" t="s">
        <v>157</v>
      </c>
      <c r="C77" s="240" t="s">
        <v>56</v>
      </c>
      <c r="D77" s="240" t="s">
        <v>66</v>
      </c>
      <c r="E77" s="241" t="s">
        <v>54</v>
      </c>
      <c r="F77" s="240" t="s">
        <v>66</v>
      </c>
      <c r="G77" s="240" t="s">
        <v>57</v>
      </c>
      <c r="H77" s="240" t="s">
        <v>66</v>
      </c>
      <c r="I77" s="329"/>
      <c r="J77" s="395" t="str">
        <f t="shared" si="21"/>
        <v>CHIRURGIA GENERALE Dott. CORVESE</v>
      </c>
      <c r="K77" s="393">
        <f t="shared" si="22"/>
        <v>12</v>
      </c>
      <c r="L77" s="394">
        <f t="shared" si="23"/>
        <v>20</v>
      </c>
      <c r="M77" s="395" t="str">
        <f t="shared" si="24"/>
        <v xml:space="preserve"> </v>
      </c>
      <c r="N77" s="397" t="str">
        <f t="shared" si="25"/>
        <v>PERCORSO STER + ECG - CI INF.CA 3 E 4</v>
      </c>
      <c r="O77" s="393">
        <f t="shared" si="26"/>
        <v>0</v>
      </c>
      <c r="P77" s="396">
        <f t="shared" si="27"/>
        <v>12</v>
      </c>
      <c r="Q77" s="389"/>
    </row>
    <row r="78" spans="1:17" ht="63.75" customHeight="1">
      <c r="A78" s="239" t="s">
        <v>13</v>
      </c>
      <c r="B78" s="239" t="s">
        <v>158</v>
      </c>
      <c r="C78" s="240" t="s">
        <v>56</v>
      </c>
      <c r="D78" s="240" t="s">
        <v>66</v>
      </c>
      <c r="E78" s="241" t="s">
        <v>54</v>
      </c>
      <c r="F78" s="240" t="s">
        <v>66</v>
      </c>
      <c r="G78" s="240" t="s">
        <v>57</v>
      </c>
      <c r="H78" s="240" t="s">
        <v>66</v>
      </c>
      <c r="I78" s="332"/>
      <c r="J78" s="395" t="str">
        <f t="shared" si="21"/>
        <v>MEDICINA INTERNA Dott. Loccisano</v>
      </c>
      <c r="K78" s="393">
        <f t="shared" si="22"/>
        <v>9</v>
      </c>
      <c r="L78" s="394">
        <f t="shared" si="23"/>
        <v>20</v>
      </c>
      <c r="M78" s="395" t="str">
        <f t="shared" si="24"/>
        <v xml:space="preserve"> </v>
      </c>
      <c r="N78" s="397" t="str">
        <f t="shared" si="25"/>
        <v xml:space="preserve">CI INF.CA 3 E 4 (PIANIFICAZIONE) </v>
      </c>
      <c r="O78" s="393">
        <f t="shared" si="26"/>
        <v>2</v>
      </c>
      <c r="P78" s="396">
        <f t="shared" si="27"/>
        <v>3</v>
      </c>
      <c r="Q78" s="389"/>
    </row>
    <row r="79" spans="1:17" ht="63.75" customHeight="1">
      <c r="A79" s="239" t="s">
        <v>14</v>
      </c>
      <c r="B79" s="239" t="s">
        <v>159</v>
      </c>
      <c r="C79" s="549" t="s">
        <v>62</v>
      </c>
      <c r="D79" s="240" t="s">
        <v>66</v>
      </c>
      <c r="E79" s="484" t="s">
        <v>176</v>
      </c>
      <c r="F79" s="240" t="s">
        <v>66</v>
      </c>
      <c r="G79" s="549" t="s">
        <v>62</v>
      </c>
      <c r="H79" s="240" t="s">
        <v>66</v>
      </c>
      <c r="I79" s="332"/>
      <c r="J79" s="395" t="str">
        <f t="shared" si="21"/>
        <v>STATISTICA MEDICA Dr. Falasca</v>
      </c>
      <c r="K79" s="393">
        <f t="shared" si="22"/>
        <v>9</v>
      </c>
      <c r="L79" s="396">
        <f t="shared" si="23"/>
        <v>20</v>
      </c>
      <c r="M79" s="397" t="str">
        <f t="shared" si="24"/>
        <v xml:space="preserve"> </v>
      </c>
      <c r="N79" s="397" t="str">
        <f t="shared" si="25"/>
        <v>LABORATORIO 2/ATT.SEM (DOSSIER VARI -VIDEOSNG)</v>
      </c>
      <c r="O79" s="393">
        <f t="shared" si="26"/>
        <v>15</v>
      </c>
      <c r="P79" s="396">
        <f t="shared" si="27"/>
        <v>30</v>
      </c>
      <c r="Q79" s="389"/>
    </row>
    <row r="80" spans="1:17" ht="63.75" customHeight="1">
      <c r="A80" s="239" t="s">
        <v>16</v>
      </c>
      <c r="B80" s="239" t="s">
        <v>160</v>
      </c>
      <c r="C80" s="549" t="s">
        <v>62</v>
      </c>
      <c r="D80" s="240" t="s">
        <v>66</v>
      </c>
      <c r="E80" s="484" t="s">
        <v>176</v>
      </c>
      <c r="F80" s="240" t="s">
        <v>66</v>
      </c>
      <c r="G80" s="549" t="s">
        <v>62</v>
      </c>
      <c r="H80" s="240" t="s">
        <v>66</v>
      </c>
      <c r="I80" s="329"/>
      <c r="J80" s="395" t="str">
        <f t="shared" si="21"/>
        <v xml:space="preserve">IGIENE GEN APPL EPIDEMIOLOGIA Dott. </v>
      </c>
      <c r="K80" s="393">
        <f t="shared" si="22"/>
        <v>0</v>
      </c>
      <c r="L80" s="396">
        <f t="shared" si="23"/>
        <v>35</v>
      </c>
      <c r="M80" s="397" t="str">
        <f t="shared" si="24"/>
        <v xml:space="preserve"> </v>
      </c>
      <c r="N80" s="397" t="str">
        <f t="shared" si="25"/>
        <v>LABORATORIO 2/ATT.SEM (METODOLOGIA)</v>
      </c>
      <c r="O80" s="393">
        <f t="shared" si="26"/>
        <v>3</v>
      </c>
      <c r="P80" s="396">
        <f t="shared" si="27"/>
        <v>12</v>
      </c>
      <c r="Q80" s="389"/>
    </row>
    <row r="81" spans="1:17" ht="63.75" customHeight="1">
      <c r="A81" s="239" t="s">
        <v>17</v>
      </c>
      <c r="B81" s="239" t="s">
        <v>161</v>
      </c>
      <c r="C81" s="549" t="s">
        <v>62</v>
      </c>
      <c r="D81" s="240" t="s">
        <v>66</v>
      </c>
      <c r="E81" s="484" t="s">
        <v>176</v>
      </c>
      <c r="F81" s="240" t="s">
        <v>66</v>
      </c>
      <c r="G81" s="549" t="s">
        <v>62</v>
      </c>
      <c r="H81" s="240" t="s">
        <v>66</v>
      </c>
      <c r="I81" s="329"/>
      <c r="J81" s="395" t="str">
        <f t="shared" si="21"/>
        <v>SCIENZE INF.CHE METODOL Dott.ssa Di Caprio</v>
      </c>
      <c r="K81" s="393">
        <f t="shared" si="22"/>
        <v>15</v>
      </c>
      <c r="L81" s="396">
        <f t="shared" si="23"/>
        <v>15</v>
      </c>
      <c r="M81" s="397" t="str">
        <f t="shared" si="24"/>
        <v>FINITO</v>
      </c>
      <c r="N81" s="397" t="str">
        <f t="shared" si="25"/>
        <v>SEMINARIO CARDIOLOGIA DOTT.SSA FRONGILLO - CI MED E FARM</v>
      </c>
      <c r="O81" s="393">
        <f t="shared" si="26"/>
        <v>0</v>
      </c>
      <c r="P81" s="397" t="str">
        <f t="shared" si="27"/>
        <v>???</v>
      </c>
      <c r="Q81" s="389"/>
    </row>
    <row r="82" spans="1:17" ht="63.75" customHeight="1">
      <c r="A82" s="336"/>
      <c r="B82" s="310"/>
      <c r="C82" s="310"/>
      <c r="D82" s="310"/>
      <c r="E82" s="310"/>
      <c r="F82" s="310"/>
      <c r="G82" s="310"/>
      <c r="H82" s="545" t="s">
        <v>194</v>
      </c>
      <c r="I82" s="329"/>
      <c r="J82" s="395" t="str">
        <f t="shared" si="21"/>
        <v>SCIENZE INF.CHE SANITA PUBB Dott.ssa Colantuono</v>
      </c>
      <c r="K82" s="393">
        <f t="shared" si="22"/>
        <v>36</v>
      </c>
      <c r="L82" s="396">
        <f t="shared" si="23"/>
        <v>36</v>
      </c>
      <c r="M82" s="397" t="str">
        <f t="shared" si="24"/>
        <v>FINITO</v>
      </c>
      <c r="N82" s="459"/>
      <c r="O82" s="411"/>
      <c r="P82" s="412"/>
      <c r="Q82" s="400"/>
    </row>
    <row r="83" spans="1:17" ht="63.75" customHeight="1">
      <c r="A83" s="239" t="s">
        <v>18</v>
      </c>
      <c r="B83" s="310"/>
      <c r="C83" s="310"/>
      <c r="D83" s="238" t="s">
        <v>114</v>
      </c>
      <c r="E83" s="310"/>
      <c r="F83" s="484" t="s">
        <v>55</v>
      </c>
      <c r="G83" s="310"/>
      <c r="H83" s="310"/>
      <c r="I83" s="329"/>
      <c r="J83" s="395" t="str">
        <f t="shared" si="21"/>
        <v>INFORMATICA Dott. Ssa TRAMONTANO</v>
      </c>
      <c r="K83" s="393">
        <f t="shared" si="22"/>
        <v>9</v>
      </c>
      <c r="L83" s="396">
        <f t="shared" si="23"/>
        <v>20</v>
      </c>
      <c r="M83" s="397" t="str">
        <f t="shared" si="24"/>
        <v xml:space="preserve"> </v>
      </c>
      <c r="N83" s="456"/>
      <c r="O83" s="401"/>
      <c r="P83" s="402"/>
      <c r="Q83" s="403"/>
    </row>
    <row r="84" spans="1:17" ht="63.75" customHeight="1">
      <c r="A84" s="239" t="s">
        <v>19</v>
      </c>
      <c r="B84" s="310"/>
      <c r="C84" s="545" t="s">
        <v>195</v>
      </c>
      <c r="D84" s="238" t="s">
        <v>114</v>
      </c>
      <c r="E84" s="310"/>
      <c r="F84" s="238" t="s">
        <v>55</v>
      </c>
      <c r="G84" s="310"/>
      <c r="H84" s="310"/>
      <c r="I84" s="329"/>
      <c r="J84" s="395" t="str">
        <f t="shared" si="21"/>
        <v>LAVORI DI GRUPPO IGIENE</v>
      </c>
      <c r="K84" s="393">
        <f t="shared" si="22"/>
        <v>0</v>
      </c>
      <c r="L84" s="396">
        <f t="shared" si="23"/>
        <v>7</v>
      </c>
      <c r="M84" s="397" t="str">
        <f t="shared" si="24"/>
        <v xml:space="preserve"> </v>
      </c>
      <c r="N84" s="456"/>
      <c r="O84" s="401"/>
      <c r="P84" s="402"/>
      <c r="Q84" s="403"/>
    </row>
    <row r="85" spans="1:17" ht="63.75" customHeight="1">
      <c r="A85" s="239" t="s">
        <v>20</v>
      </c>
      <c r="B85" s="310"/>
      <c r="C85" s="310"/>
      <c r="D85" s="238" t="s">
        <v>114</v>
      </c>
      <c r="E85" s="310"/>
      <c r="F85" s="238" t="s">
        <v>55</v>
      </c>
      <c r="G85" s="310"/>
      <c r="H85" s="310"/>
      <c r="I85" s="329"/>
      <c r="J85" s="395" t="str">
        <f t="shared" si="21"/>
        <v>SEMINARIO OPI</v>
      </c>
      <c r="K85" s="393">
        <f t="shared" si="22"/>
        <v>0</v>
      </c>
      <c r="L85" s="396">
        <f t="shared" si="23"/>
        <v>3</v>
      </c>
      <c r="M85" s="397" t="str">
        <f t="shared" si="24"/>
        <v xml:space="preserve"> </v>
      </c>
      <c r="N85" s="456"/>
      <c r="O85" s="401"/>
      <c r="P85" s="402"/>
      <c r="Q85" s="403"/>
    </row>
    <row r="86" spans="1:17" ht="63.75" customHeight="1">
      <c r="A86" s="346"/>
      <c r="B86" s="310"/>
      <c r="C86" s="310"/>
      <c r="D86" s="310"/>
      <c r="E86" s="310"/>
      <c r="F86" s="310"/>
      <c r="G86" s="310"/>
      <c r="H86" s="310"/>
      <c r="I86" s="329"/>
      <c r="J86" s="395" t="str">
        <f t="shared" si="21"/>
        <v>INFERM.CA CLIN MED SPEC Dott. CARPICO</v>
      </c>
      <c r="K86" s="393">
        <f t="shared" si="22"/>
        <v>6</v>
      </c>
      <c r="L86" s="396">
        <f t="shared" si="23"/>
        <v>12</v>
      </c>
      <c r="M86" s="397" t="str">
        <f t="shared" si="24"/>
        <v xml:space="preserve"> </v>
      </c>
      <c r="N86" s="456"/>
      <c r="O86" s="401"/>
      <c r="P86" s="402"/>
      <c r="Q86" s="403"/>
    </row>
    <row r="87" spans="1:17" ht="63.75" customHeight="1">
      <c r="A87" s="347"/>
      <c r="B87" s="310"/>
      <c r="C87" s="310"/>
      <c r="D87" s="310"/>
      <c r="E87" s="310"/>
      <c r="F87" s="310"/>
      <c r="G87" s="310"/>
      <c r="H87" s="545"/>
      <c r="I87" s="329"/>
      <c r="J87" s="395" t="str">
        <f t="shared" si="21"/>
        <v>INFERM.CA CLIN MED GEN Dott. Balzoni</v>
      </c>
      <c r="K87" s="393">
        <f t="shared" si="22"/>
        <v>9</v>
      </c>
      <c r="L87" s="396">
        <f t="shared" si="23"/>
        <v>30</v>
      </c>
      <c r="M87" s="397" t="str">
        <f t="shared" si="24"/>
        <v xml:space="preserve"> </v>
      </c>
      <c r="N87" s="456"/>
      <c r="O87" s="401"/>
      <c r="P87" s="402"/>
      <c r="Q87" s="403"/>
    </row>
    <row r="88" spans="1:17" ht="63.75" customHeight="1">
      <c r="A88" s="321"/>
      <c r="B88" s="310"/>
      <c r="C88" s="310"/>
      <c r="D88" s="310"/>
      <c r="E88" s="310"/>
      <c r="F88" s="310"/>
      <c r="G88" s="310"/>
      <c r="H88" s="310"/>
      <c r="I88" s="329"/>
      <c r="J88" s="395" t="str">
        <f t="shared" si="21"/>
        <v xml:space="preserve">INFERM.CA CLIN CHI GEN Dott.ssa Calcagni </v>
      </c>
      <c r="K88" s="393">
        <f t="shared" si="22"/>
        <v>15</v>
      </c>
      <c r="L88" s="396">
        <f t="shared" si="23"/>
        <v>30</v>
      </c>
      <c r="M88" s="397" t="str">
        <f t="shared" si="24"/>
        <v xml:space="preserve"> </v>
      </c>
      <c r="N88" s="456"/>
      <c r="O88" s="401"/>
      <c r="P88" s="402"/>
      <c r="Q88" s="403"/>
    </row>
    <row r="89" spans="1:17" ht="63.75" customHeight="1">
      <c r="A89" s="328"/>
      <c r="B89" s="206"/>
      <c r="C89" s="206" t="s">
        <v>1</v>
      </c>
      <c r="D89" s="206" t="s">
        <v>2</v>
      </c>
      <c r="E89" s="206" t="s">
        <v>3</v>
      </c>
      <c r="F89" s="206" t="s">
        <v>4</v>
      </c>
      <c r="G89" s="206" t="s">
        <v>5</v>
      </c>
      <c r="H89" s="206" t="s">
        <v>6</v>
      </c>
      <c r="I89" s="329"/>
      <c r="J89" s="460"/>
      <c r="K89" s="413"/>
      <c r="L89" s="413"/>
      <c r="M89" s="413"/>
      <c r="N89" s="408"/>
      <c r="O89" s="408"/>
      <c r="P89" s="409"/>
      <c r="Q89" s="410"/>
    </row>
    <row r="90" spans="1:17" ht="63.75" customHeight="1">
      <c r="A90" s="331"/>
      <c r="B90" s="210"/>
      <c r="C90" s="210">
        <v>44522</v>
      </c>
      <c r="D90" s="210">
        <v>44523</v>
      </c>
      <c r="E90" s="210">
        <v>44524</v>
      </c>
      <c r="F90" s="210">
        <v>44525</v>
      </c>
      <c r="G90" s="210">
        <v>44526</v>
      </c>
      <c r="H90" s="210">
        <v>44527</v>
      </c>
      <c r="I90" s="329"/>
      <c r="J90" s="394">
        <f t="shared" ref="J90:J104" si="28">J74</f>
        <v>0</v>
      </c>
      <c r="K90" s="393">
        <f t="shared" ref="K90:K104" si="29">COUNTIF(C$92:H$101,J90)+K74</f>
        <v>0</v>
      </c>
      <c r="L90" s="396">
        <f t="shared" ref="L90:L104" si="30">L74</f>
        <v>0</v>
      </c>
      <c r="M90" s="389"/>
      <c r="N90" s="394">
        <f t="shared" ref="N90:N97" si="31">N74</f>
        <v>0</v>
      </c>
      <c r="O90" s="393">
        <f t="shared" ref="O90:O97" si="32">COUNTIF(C$92:H$101,N90)+O74</f>
        <v>0</v>
      </c>
      <c r="P90" s="394">
        <f t="shared" ref="P90:P97" si="33">P74</f>
        <v>0</v>
      </c>
      <c r="Q90" s="404"/>
    </row>
    <row r="91" spans="1:17" ht="63.75" customHeight="1">
      <c r="A91" s="236" t="s">
        <v>153</v>
      </c>
      <c r="B91" s="236" t="s">
        <v>154</v>
      </c>
      <c r="C91" s="295" t="s">
        <v>123</v>
      </c>
      <c r="D91" s="295" t="s">
        <v>124</v>
      </c>
      <c r="E91" s="295" t="s">
        <v>123</v>
      </c>
      <c r="F91" s="295" t="s">
        <v>124</v>
      </c>
      <c r="G91" s="295" t="s">
        <v>123</v>
      </c>
      <c r="H91" s="295" t="s">
        <v>124</v>
      </c>
      <c r="I91" s="329"/>
      <c r="J91" s="395" t="str">
        <f t="shared" si="28"/>
        <v>FARMACOLOGIA Dott. MUZZI</v>
      </c>
      <c r="K91" s="393">
        <f t="shared" si="29"/>
        <v>15</v>
      </c>
      <c r="L91" s="396">
        <f t="shared" si="30"/>
        <v>20</v>
      </c>
      <c r="M91" s="389"/>
      <c r="N91" s="397" t="str">
        <f t="shared" si="31"/>
        <v xml:space="preserve"> </v>
      </c>
      <c r="O91" s="393">
        <f t="shared" si="32"/>
        <v>0</v>
      </c>
      <c r="P91" s="396" t="str">
        <f t="shared" si="33"/>
        <v xml:space="preserve"> </v>
      </c>
      <c r="Q91" s="389"/>
    </row>
    <row r="92" spans="1:17" ht="63.75" customHeight="1">
      <c r="A92" s="239" t="s">
        <v>10</v>
      </c>
      <c r="B92" s="239" t="s">
        <v>155</v>
      </c>
      <c r="C92" s="549" t="s">
        <v>57</v>
      </c>
      <c r="D92" s="241" t="s">
        <v>53</v>
      </c>
      <c r="E92" s="238" t="s">
        <v>55</v>
      </c>
      <c r="F92" s="238" t="s">
        <v>58</v>
      </c>
      <c r="G92" s="241" t="s">
        <v>54</v>
      </c>
      <c r="H92" s="241" t="s">
        <v>139</v>
      </c>
      <c r="I92" s="329"/>
      <c r="J92" s="395" t="str">
        <f t="shared" si="28"/>
        <v>ANESTESIOLOGIA Dott. CATALDO</v>
      </c>
      <c r="K92" s="393">
        <f t="shared" si="29"/>
        <v>9</v>
      </c>
      <c r="L92" s="396">
        <f t="shared" si="30"/>
        <v>15</v>
      </c>
      <c r="M92" s="389"/>
      <c r="N92" s="397" t="str">
        <f t="shared" si="31"/>
        <v xml:space="preserve"> Assistenza Pre e Post Operatoria - Drenaggi- CI INF.CA 3 E 4</v>
      </c>
      <c r="O92" s="393">
        <f t="shared" si="32"/>
        <v>0</v>
      </c>
      <c r="P92" s="396">
        <f t="shared" si="33"/>
        <v>6</v>
      </c>
      <c r="Q92" s="389"/>
    </row>
    <row r="93" spans="1:17" ht="63.75" customHeight="1">
      <c r="A93" s="239" t="s">
        <v>12</v>
      </c>
      <c r="B93" s="239" t="s">
        <v>157</v>
      </c>
      <c r="C93" s="549" t="s">
        <v>57</v>
      </c>
      <c r="D93" s="241" t="s">
        <v>53</v>
      </c>
      <c r="E93" s="238" t="s">
        <v>55</v>
      </c>
      <c r="F93" s="238" t="s">
        <v>58</v>
      </c>
      <c r="G93" s="241" t="s">
        <v>54</v>
      </c>
      <c r="H93" s="241" t="s">
        <v>139</v>
      </c>
      <c r="I93" s="329"/>
      <c r="J93" s="395" t="str">
        <f t="shared" si="28"/>
        <v>CHIRURGIA GENERALE Dott. CORVESE</v>
      </c>
      <c r="K93" s="393">
        <f t="shared" si="29"/>
        <v>15</v>
      </c>
      <c r="L93" s="396">
        <f t="shared" si="30"/>
        <v>20</v>
      </c>
      <c r="M93" s="389"/>
      <c r="N93" s="397" t="str">
        <f t="shared" si="31"/>
        <v>PERCORSO STER + ECG - CI INF.CA 3 E 4</v>
      </c>
      <c r="O93" s="393">
        <f t="shared" si="32"/>
        <v>0</v>
      </c>
      <c r="P93" s="396">
        <f t="shared" si="33"/>
        <v>12</v>
      </c>
      <c r="Q93" s="389"/>
    </row>
    <row r="94" spans="1:17" ht="63.75" customHeight="1">
      <c r="A94" s="239" t="s">
        <v>13</v>
      </c>
      <c r="B94" s="239" t="s">
        <v>158</v>
      </c>
      <c r="C94" s="549" t="s">
        <v>57</v>
      </c>
      <c r="D94" s="241" t="s">
        <v>53</v>
      </c>
      <c r="E94" s="238" t="s">
        <v>55</v>
      </c>
      <c r="F94" s="238" t="s">
        <v>58</v>
      </c>
      <c r="G94" s="241" t="s">
        <v>54</v>
      </c>
      <c r="H94" s="241" t="s">
        <v>139</v>
      </c>
      <c r="I94" s="329"/>
      <c r="J94" s="395" t="str">
        <f t="shared" si="28"/>
        <v>MEDICINA INTERNA Dott. Loccisano</v>
      </c>
      <c r="K94" s="393">
        <f t="shared" si="29"/>
        <v>12</v>
      </c>
      <c r="L94" s="394">
        <f t="shared" si="30"/>
        <v>20</v>
      </c>
      <c r="M94" s="404"/>
      <c r="N94" s="397" t="str">
        <f t="shared" si="31"/>
        <v xml:space="preserve">CI INF.CA 3 E 4 (PIANIFICAZIONE) </v>
      </c>
      <c r="O94" s="393">
        <f t="shared" si="32"/>
        <v>2</v>
      </c>
      <c r="P94" s="396">
        <f t="shared" si="33"/>
        <v>3</v>
      </c>
      <c r="Q94" s="389"/>
    </row>
    <row r="95" spans="1:17" ht="63.75" customHeight="1">
      <c r="A95" s="239" t="s">
        <v>14</v>
      </c>
      <c r="B95" s="239" t="s">
        <v>159</v>
      </c>
      <c r="C95" s="558" t="s">
        <v>221</v>
      </c>
      <c r="D95" s="241" t="s">
        <v>54</v>
      </c>
      <c r="E95" s="484" t="s">
        <v>176</v>
      </c>
      <c r="F95" s="482" t="s">
        <v>63</v>
      </c>
      <c r="G95" s="240" t="s">
        <v>57</v>
      </c>
      <c r="H95" s="241" t="s">
        <v>139</v>
      </c>
      <c r="I95" s="332"/>
      <c r="J95" s="395" t="str">
        <f t="shared" si="28"/>
        <v>STATISTICA MEDICA Dr. Falasca</v>
      </c>
      <c r="K95" s="393">
        <f t="shared" si="29"/>
        <v>9</v>
      </c>
      <c r="L95" s="394">
        <f t="shared" si="30"/>
        <v>20</v>
      </c>
      <c r="M95" s="404"/>
      <c r="N95" s="397" t="str">
        <f t="shared" si="31"/>
        <v>LABORATORIO 2/ATT.SEM (DOSSIER VARI -VIDEOSNG)</v>
      </c>
      <c r="O95" s="393">
        <f t="shared" si="32"/>
        <v>20</v>
      </c>
      <c r="P95" s="396">
        <f t="shared" si="33"/>
        <v>30</v>
      </c>
      <c r="Q95" s="389"/>
    </row>
    <row r="96" spans="1:17" ht="63.75" customHeight="1">
      <c r="A96" s="239" t="s">
        <v>16</v>
      </c>
      <c r="B96" s="239" t="s">
        <v>160</v>
      </c>
      <c r="C96" s="482" t="s">
        <v>63</v>
      </c>
      <c r="D96" s="241" t="s">
        <v>54</v>
      </c>
      <c r="E96" s="484" t="s">
        <v>176</v>
      </c>
      <c r="F96" s="482" t="s">
        <v>63</v>
      </c>
      <c r="G96" s="240" t="s">
        <v>57</v>
      </c>
      <c r="H96" s="241" t="s">
        <v>139</v>
      </c>
      <c r="I96" s="332"/>
      <c r="J96" s="395" t="str">
        <f t="shared" si="28"/>
        <v xml:space="preserve">IGIENE GEN APPL EPIDEMIOLOGIA Dott. </v>
      </c>
      <c r="K96" s="393">
        <f t="shared" si="29"/>
        <v>0</v>
      </c>
      <c r="L96" s="396">
        <f t="shared" si="30"/>
        <v>35</v>
      </c>
      <c r="M96" s="389"/>
      <c r="N96" s="397" t="str">
        <f t="shared" si="31"/>
        <v>LABORATORIO 2/ATT.SEM (METODOLOGIA)</v>
      </c>
      <c r="O96" s="393">
        <f t="shared" si="32"/>
        <v>3</v>
      </c>
      <c r="P96" s="396">
        <f t="shared" si="33"/>
        <v>12</v>
      </c>
      <c r="Q96" s="389"/>
    </row>
    <row r="97" spans="1:17" ht="63.75" customHeight="1">
      <c r="A97" s="239" t="s">
        <v>17</v>
      </c>
      <c r="B97" s="239" t="s">
        <v>161</v>
      </c>
      <c r="C97" s="482" t="s">
        <v>63</v>
      </c>
      <c r="D97" s="241" t="s">
        <v>54</v>
      </c>
      <c r="E97" s="484" t="s">
        <v>176</v>
      </c>
      <c r="F97" s="482" t="s">
        <v>63</v>
      </c>
      <c r="G97" s="240" t="s">
        <v>57</v>
      </c>
      <c r="H97" s="241" t="s">
        <v>139</v>
      </c>
      <c r="I97" s="329"/>
      <c r="J97" s="395" t="str">
        <f t="shared" si="28"/>
        <v>SCIENZE INF.CHE METODOL Dott.ssa Di Caprio</v>
      </c>
      <c r="K97" s="393">
        <f t="shared" si="29"/>
        <v>15</v>
      </c>
      <c r="L97" s="396">
        <f t="shared" si="30"/>
        <v>15</v>
      </c>
      <c r="M97" s="389"/>
      <c r="N97" s="397" t="str">
        <f t="shared" si="31"/>
        <v>SEMINARIO CARDIOLOGIA DOTT.SSA FRONGILLO - CI MED E FARM</v>
      </c>
      <c r="O97" s="393">
        <f t="shared" si="32"/>
        <v>0</v>
      </c>
      <c r="P97" s="397" t="str">
        <f t="shared" si="33"/>
        <v>???</v>
      </c>
      <c r="Q97" s="389"/>
    </row>
    <row r="98" spans="1:17" ht="63.75" customHeight="1">
      <c r="A98" s="243"/>
      <c r="B98" s="310"/>
      <c r="C98" s="545" t="s">
        <v>206</v>
      </c>
      <c r="E98" s="351"/>
      <c r="F98" s="545" t="s">
        <v>201</v>
      </c>
      <c r="G98" s="352"/>
      <c r="H98" s="310"/>
      <c r="I98" s="329"/>
      <c r="J98" s="395" t="str">
        <f t="shared" si="28"/>
        <v>SCIENZE INF.CHE SANITA PUBB Dott.ssa Colantuono</v>
      </c>
      <c r="K98" s="393">
        <f t="shared" si="29"/>
        <v>36</v>
      </c>
      <c r="L98" s="396">
        <f t="shared" si="30"/>
        <v>36</v>
      </c>
      <c r="M98" s="389"/>
      <c r="N98" s="459"/>
      <c r="O98" s="411"/>
      <c r="P98" s="412"/>
      <c r="Q98" s="400"/>
    </row>
    <row r="99" spans="1:17" ht="63.75" customHeight="1">
      <c r="A99" s="239" t="s">
        <v>18</v>
      </c>
      <c r="B99" s="310"/>
      <c r="C99" s="545"/>
      <c r="D99" s="238" t="s">
        <v>114</v>
      </c>
      <c r="E99" s="351"/>
      <c r="F99" s="566" t="s">
        <v>200</v>
      </c>
      <c r="H99" s="310"/>
      <c r="I99" s="329"/>
      <c r="J99" s="395" t="str">
        <f t="shared" si="28"/>
        <v>INFORMATICA Dott. Ssa TRAMONTANO</v>
      </c>
      <c r="K99" s="393">
        <f t="shared" si="29"/>
        <v>15</v>
      </c>
      <c r="L99" s="396">
        <f t="shared" si="30"/>
        <v>20</v>
      </c>
      <c r="M99" s="389"/>
      <c r="N99" s="456"/>
      <c r="O99" s="401"/>
      <c r="P99" s="402"/>
      <c r="Q99" s="403"/>
    </row>
    <row r="100" spans="1:17" ht="63.75" customHeight="1">
      <c r="A100" s="239" t="s">
        <v>19</v>
      </c>
      <c r="B100" s="310"/>
      <c r="C100" s="310"/>
      <c r="D100" s="238" t="s">
        <v>114</v>
      </c>
      <c r="E100" s="351"/>
      <c r="F100" s="566" t="s">
        <v>200</v>
      </c>
      <c r="H100" s="310"/>
      <c r="I100" s="329"/>
      <c r="J100" s="395" t="str">
        <f t="shared" si="28"/>
        <v>LAVORI DI GRUPPO IGIENE</v>
      </c>
      <c r="K100" s="393">
        <f t="shared" si="29"/>
        <v>0</v>
      </c>
      <c r="L100" s="396">
        <f t="shared" si="30"/>
        <v>7</v>
      </c>
      <c r="M100" s="389"/>
      <c r="N100" s="456"/>
      <c r="O100" s="401"/>
      <c r="P100" s="402"/>
      <c r="Q100" s="403"/>
    </row>
    <row r="101" spans="1:17" ht="63.75" customHeight="1">
      <c r="A101" s="239" t="s">
        <v>20</v>
      </c>
      <c r="B101" s="310"/>
      <c r="C101" s="310"/>
      <c r="D101" s="238" t="s">
        <v>114</v>
      </c>
      <c r="E101" s="351"/>
      <c r="F101" s="566" t="s">
        <v>200</v>
      </c>
      <c r="H101" s="310"/>
      <c r="I101" s="329"/>
      <c r="J101" s="395" t="str">
        <f t="shared" si="28"/>
        <v>SEMINARIO OPI</v>
      </c>
      <c r="K101" s="393">
        <f t="shared" si="29"/>
        <v>0</v>
      </c>
      <c r="L101" s="396">
        <f t="shared" si="30"/>
        <v>3</v>
      </c>
      <c r="M101" s="389"/>
      <c r="N101" s="456"/>
      <c r="O101" s="401"/>
      <c r="P101" s="402"/>
      <c r="Q101" s="403"/>
    </row>
    <row r="102" spans="1:17" ht="63.75" customHeight="1">
      <c r="A102" s="346"/>
      <c r="B102" s="310"/>
      <c r="C102" s="310"/>
      <c r="D102" s="310"/>
      <c r="E102" s="351"/>
      <c r="F102" s="545" t="s">
        <v>177</v>
      </c>
      <c r="G102" s="310"/>
      <c r="H102" s="310"/>
      <c r="I102" s="329"/>
      <c r="J102" s="395" t="str">
        <f t="shared" si="28"/>
        <v>INFERM.CA CLIN MED SPEC Dott. CARPICO</v>
      </c>
      <c r="K102" s="393">
        <f t="shared" si="29"/>
        <v>12</v>
      </c>
      <c r="L102" s="396">
        <f t="shared" si="30"/>
        <v>12</v>
      </c>
      <c r="M102" s="389"/>
      <c r="N102" s="456"/>
      <c r="O102" s="401"/>
      <c r="P102" s="402"/>
      <c r="Q102" s="403"/>
    </row>
    <row r="103" spans="1:17" ht="63.75" customHeight="1">
      <c r="A103" s="347"/>
      <c r="B103" s="351"/>
      <c r="C103" s="351"/>
      <c r="D103" s="351"/>
      <c r="E103" s="351"/>
      <c r="F103" s="545" t="s">
        <v>177</v>
      </c>
      <c r="G103" s="321"/>
      <c r="H103" s="310"/>
      <c r="I103" s="329"/>
      <c r="J103" s="395" t="str">
        <f t="shared" si="28"/>
        <v>INFERM.CA CLIN MED GEN Dott. Balzoni</v>
      </c>
      <c r="K103" s="393">
        <f t="shared" si="29"/>
        <v>12</v>
      </c>
      <c r="L103" s="396">
        <f t="shared" si="30"/>
        <v>30</v>
      </c>
      <c r="M103" s="389"/>
      <c r="N103" s="456"/>
      <c r="O103" s="401"/>
      <c r="P103" s="402"/>
      <c r="Q103" s="403"/>
    </row>
    <row r="104" spans="1:17" ht="63.75" customHeight="1">
      <c r="A104" s="321"/>
      <c r="B104" s="351"/>
      <c r="C104" s="351"/>
      <c r="D104" s="351"/>
      <c r="E104" s="351"/>
      <c r="F104" s="545" t="s">
        <v>177</v>
      </c>
      <c r="G104" s="321"/>
      <c r="H104" s="310"/>
      <c r="I104" s="329"/>
      <c r="J104" s="395" t="str">
        <f t="shared" si="28"/>
        <v xml:space="preserve">INFERM.CA CLIN CHI GEN Dott.ssa Calcagni </v>
      </c>
      <c r="K104" s="393">
        <f t="shared" si="29"/>
        <v>21</v>
      </c>
      <c r="L104" s="396">
        <f t="shared" si="30"/>
        <v>30</v>
      </c>
      <c r="M104" s="389"/>
      <c r="N104" s="456"/>
      <c r="O104" s="401"/>
      <c r="P104" s="402"/>
      <c r="Q104" s="403"/>
    </row>
    <row r="105" spans="1:17" ht="63.75" customHeight="1">
      <c r="A105" s="328"/>
      <c r="B105" s="206"/>
      <c r="C105" s="206" t="s">
        <v>1</v>
      </c>
      <c r="D105" s="206" t="s">
        <v>2</v>
      </c>
      <c r="E105" s="206" t="s">
        <v>3</v>
      </c>
      <c r="F105" s="206" t="s">
        <v>4</v>
      </c>
      <c r="G105" s="206" t="s">
        <v>5</v>
      </c>
      <c r="H105" s="206" t="s">
        <v>6</v>
      </c>
      <c r="I105" s="329"/>
      <c r="J105" s="404"/>
      <c r="K105" s="393"/>
      <c r="L105" s="404"/>
      <c r="M105" s="404"/>
      <c r="N105" s="458"/>
      <c r="O105" s="408"/>
      <c r="P105" s="409"/>
      <c r="Q105" s="410"/>
    </row>
    <row r="106" spans="1:17" ht="63.75" customHeight="1">
      <c r="A106" s="331"/>
      <c r="B106" s="210"/>
      <c r="C106" s="210">
        <v>44529</v>
      </c>
      <c r="D106" s="210">
        <v>44530</v>
      </c>
      <c r="E106" s="210">
        <v>44531</v>
      </c>
      <c r="F106" s="210">
        <v>44532</v>
      </c>
      <c r="G106" s="210">
        <v>44533</v>
      </c>
      <c r="H106" s="210">
        <v>44534</v>
      </c>
      <c r="I106" s="329"/>
      <c r="J106" s="394">
        <f t="shared" ref="J106:J120" si="34">J90</f>
        <v>0</v>
      </c>
      <c r="K106" s="393">
        <f t="shared" ref="K106:K120" si="35">COUNTIF(C$108:H$117,J106)+K90</f>
        <v>0</v>
      </c>
      <c r="L106" s="396">
        <f t="shared" ref="L106:L120" si="36">L90</f>
        <v>0</v>
      </c>
      <c r="M106" s="397" t="str">
        <f t="shared" ref="M106:M120" si="37">IF(K106=L106,"FINITO"," ")</f>
        <v>FINITO</v>
      </c>
      <c r="N106" s="394">
        <f t="shared" ref="N106:N113" si="38">N90</f>
        <v>0</v>
      </c>
      <c r="O106" s="393">
        <f t="shared" ref="O106:O113" si="39">COUNTIF(C$108:H$117,N106)+O90</f>
        <v>0</v>
      </c>
      <c r="P106" s="394">
        <f t="shared" ref="P106:P113" si="40">P90</f>
        <v>0</v>
      </c>
      <c r="Q106" s="404"/>
    </row>
    <row r="107" spans="1:17" ht="63.75" customHeight="1">
      <c r="A107" s="236" t="s">
        <v>153</v>
      </c>
      <c r="B107" s="236" t="s">
        <v>154</v>
      </c>
      <c r="C107" s="295" t="s">
        <v>123</v>
      </c>
      <c r="D107" s="295" t="s">
        <v>124</v>
      </c>
      <c r="E107" s="295" t="s">
        <v>124</v>
      </c>
      <c r="F107" s="295" t="s">
        <v>124</v>
      </c>
      <c r="G107" s="295" t="s">
        <v>124</v>
      </c>
      <c r="H107" s="295" t="s">
        <v>124</v>
      </c>
      <c r="I107" s="329"/>
      <c r="J107" s="395" t="str">
        <f t="shared" si="34"/>
        <v>FARMACOLOGIA Dott. MUZZI</v>
      </c>
      <c r="K107" s="393">
        <f t="shared" si="35"/>
        <v>18</v>
      </c>
      <c r="L107" s="396">
        <f t="shared" si="36"/>
        <v>20</v>
      </c>
      <c r="M107" s="397" t="str">
        <f t="shared" si="37"/>
        <v xml:space="preserve"> </v>
      </c>
      <c r="N107" s="397" t="str">
        <f t="shared" si="38"/>
        <v xml:space="preserve"> </v>
      </c>
      <c r="O107" s="393">
        <f t="shared" si="39"/>
        <v>0</v>
      </c>
      <c r="P107" s="396" t="str">
        <f t="shared" si="40"/>
        <v xml:space="preserve"> </v>
      </c>
      <c r="Q107" s="389"/>
    </row>
    <row r="108" spans="1:17" ht="63.75" customHeight="1">
      <c r="A108" s="239" t="s">
        <v>10</v>
      </c>
      <c r="B108" s="239" t="s">
        <v>155</v>
      </c>
      <c r="C108" s="238" t="s">
        <v>58</v>
      </c>
      <c r="D108" s="240" t="s">
        <v>125</v>
      </c>
      <c r="E108" s="549" t="s">
        <v>62</v>
      </c>
      <c r="F108" s="241" t="s">
        <v>53</v>
      </c>
      <c r="G108" s="553" t="s">
        <v>54</v>
      </c>
      <c r="H108" s="241" t="s">
        <v>60</v>
      </c>
      <c r="I108" s="329"/>
      <c r="J108" s="395" t="str">
        <f t="shared" si="34"/>
        <v>ANESTESIOLOGIA Dott. CATALDO</v>
      </c>
      <c r="K108" s="393">
        <f t="shared" si="35"/>
        <v>15</v>
      </c>
      <c r="L108" s="396">
        <f t="shared" si="36"/>
        <v>15</v>
      </c>
      <c r="M108" s="397" t="str">
        <f t="shared" si="37"/>
        <v>FINITO</v>
      </c>
      <c r="N108" s="397" t="str">
        <f t="shared" si="38"/>
        <v xml:space="preserve"> Assistenza Pre e Post Operatoria - Drenaggi- CI INF.CA 3 E 4</v>
      </c>
      <c r="O108" s="393">
        <f t="shared" si="39"/>
        <v>0</v>
      </c>
      <c r="P108" s="396">
        <f t="shared" si="40"/>
        <v>6</v>
      </c>
      <c r="Q108" s="389"/>
    </row>
    <row r="109" spans="1:17" ht="63.75" customHeight="1">
      <c r="A109" s="239" t="s">
        <v>12</v>
      </c>
      <c r="B109" s="239" t="s">
        <v>157</v>
      </c>
      <c r="C109" s="238" t="s">
        <v>58</v>
      </c>
      <c r="D109" s="240" t="s">
        <v>125</v>
      </c>
      <c r="E109" s="549" t="s">
        <v>62</v>
      </c>
      <c r="F109" s="241" t="s">
        <v>53</v>
      </c>
      <c r="G109" s="553" t="s">
        <v>54</v>
      </c>
      <c r="H109" s="241" t="s">
        <v>60</v>
      </c>
      <c r="I109" s="329"/>
      <c r="J109" s="395" t="str">
        <f t="shared" si="34"/>
        <v>CHIRURGIA GENERALE Dott. CORVESE</v>
      </c>
      <c r="K109" s="393">
        <f t="shared" si="35"/>
        <v>15</v>
      </c>
      <c r="L109" s="396">
        <f t="shared" si="36"/>
        <v>20</v>
      </c>
      <c r="M109" s="397" t="str">
        <f t="shared" si="37"/>
        <v xml:space="preserve"> </v>
      </c>
      <c r="N109" s="397" t="str">
        <f t="shared" si="38"/>
        <v>PERCORSO STER + ECG - CI INF.CA 3 E 4</v>
      </c>
      <c r="O109" s="393">
        <f t="shared" si="39"/>
        <v>6</v>
      </c>
      <c r="P109" s="396">
        <f t="shared" si="40"/>
        <v>12</v>
      </c>
      <c r="Q109" s="389"/>
    </row>
    <row r="110" spans="1:17" ht="63.75" customHeight="1">
      <c r="A110" s="239" t="s">
        <v>13</v>
      </c>
      <c r="B110" s="239" t="s">
        <v>158</v>
      </c>
      <c r="C110" s="238" t="s">
        <v>58</v>
      </c>
      <c r="D110" s="240" t="s">
        <v>125</v>
      </c>
      <c r="E110" s="549" t="s">
        <v>62</v>
      </c>
      <c r="F110" s="241" t="s">
        <v>53</v>
      </c>
      <c r="G110" s="553" t="s">
        <v>54</v>
      </c>
      <c r="H110" s="241" t="s">
        <v>60</v>
      </c>
      <c r="I110" s="329"/>
      <c r="J110" s="395" t="str">
        <f t="shared" si="34"/>
        <v>MEDICINA INTERNA Dott. Loccisano</v>
      </c>
      <c r="K110" s="393">
        <f t="shared" si="35"/>
        <v>15</v>
      </c>
      <c r="L110" s="396">
        <f t="shared" si="36"/>
        <v>20</v>
      </c>
      <c r="M110" s="397" t="str">
        <f t="shared" si="37"/>
        <v xml:space="preserve"> </v>
      </c>
      <c r="N110" s="397" t="str">
        <f t="shared" si="38"/>
        <v xml:space="preserve">CI INF.CA 3 E 4 (PIANIFICAZIONE) </v>
      </c>
      <c r="O110" s="393">
        <f t="shared" si="39"/>
        <v>2</v>
      </c>
      <c r="P110" s="396">
        <f t="shared" si="40"/>
        <v>3</v>
      </c>
      <c r="Q110" s="389"/>
    </row>
    <row r="111" spans="1:17" ht="63.75" customHeight="1">
      <c r="A111" s="239" t="s">
        <v>14</v>
      </c>
      <c r="B111" s="239" t="s">
        <v>159</v>
      </c>
      <c r="C111" s="484" t="s">
        <v>176</v>
      </c>
      <c r="D111" s="242" t="s">
        <v>64</v>
      </c>
      <c r="E111" s="244" t="s">
        <v>164</v>
      </c>
      <c r="F111" s="238" t="s">
        <v>58</v>
      </c>
      <c r="G111" s="482" t="s">
        <v>63</v>
      </c>
      <c r="H111" s="241" t="s">
        <v>60</v>
      </c>
      <c r="I111" s="329"/>
      <c r="J111" s="395" t="str">
        <f t="shared" si="34"/>
        <v>STATISTICA MEDICA Dr. Falasca</v>
      </c>
      <c r="K111" s="393">
        <f t="shared" si="35"/>
        <v>12</v>
      </c>
      <c r="L111" s="394">
        <f t="shared" si="36"/>
        <v>20</v>
      </c>
      <c r="M111" s="397" t="str">
        <f t="shared" si="37"/>
        <v xml:space="preserve"> </v>
      </c>
      <c r="N111" s="397" t="str">
        <f t="shared" si="38"/>
        <v>LABORATORIO 2/ATT.SEM (DOSSIER VARI -VIDEOSNG)</v>
      </c>
      <c r="O111" s="393">
        <f t="shared" si="39"/>
        <v>23</v>
      </c>
      <c r="P111" s="396">
        <f t="shared" si="40"/>
        <v>30</v>
      </c>
      <c r="Q111" s="389"/>
    </row>
    <row r="112" spans="1:17" ht="63.75" customHeight="1">
      <c r="A112" s="239" t="s">
        <v>16</v>
      </c>
      <c r="B112" s="239" t="s">
        <v>160</v>
      </c>
      <c r="C112" s="484" t="s">
        <v>176</v>
      </c>
      <c r="D112" s="242" t="s">
        <v>64</v>
      </c>
      <c r="E112" s="244" t="s">
        <v>164</v>
      </c>
      <c r="F112" s="238" t="s">
        <v>58</v>
      </c>
      <c r="G112" s="482" t="s">
        <v>63</v>
      </c>
      <c r="H112" s="241" t="s">
        <v>60</v>
      </c>
      <c r="I112" s="332"/>
      <c r="J112" s="395" t="str">
        <f t="shared" si="34"/>
        <v xml:space="preserve">IGIENE GEN APPL EPIDEMIOLOGIA Dott. </v>
      </c>
      <c r="K112" s="393">
        <f t="shared" si="35"/>
        <v>3</v>
      </c>
      <c r="L112" s="394">
        <f t="shared" si="36"/>
        <v>35</v>
      </c>
      <c r="M112" s="397" t="str">
        <f t="shared" si="37"/>
        <v xml:space="preserve"> </v>
      </c>
      <c r="N112" s="397" t="str">
        <f t="shared" si="38"/>
        <v>LABORATORIO 2/ATT.SEM (METODOLOGIA)</v>
      </c>
      <c r="O112" s="393">
        <f t="shared" si="39"/>
        <v>6</v>
      </c>
      <c r="P112" s="396">
        <f t="shared" si="40"/>
        <v>12</v>
      </c>
      <c r="Q112" s="389"/>
    </row>
    <row r="113" spans="1:17" ht="63.75" customHeight="1">
      <c r="A113" s="239" t="s">
        <v>17</v>
      </c>
      <c r="B113" s="239" t="s">
        <v>161</v>
      </c>
      <c r="C113" s="384" t="s">
        <v>176</v>
      </c>
      <c r="D113" s="242" t="s">
        <v>64</v>
      </c>
      <c r="E113" s="244" t="s">
        <v>164</v>
      </c>
      <c r="F113" s="238" t="s">
        <v>58</v>
      </c>
      <c r="G113" s="482" t="s">
        <v>63</v>
      </c>
      <c r="H113" s="241" t="s">
        <v>60</v>
      </c>
      <c r="I113" s="332"/>
      <c r="J113" s="395" t="str">
        <f t="shared" si="34"/>
        <v>SCIENZE INF.CHE METODOL Dott.ssa Di Caprio</v>
      </c>
      <c r="K113" s="393">
        <f t="shared" si="35"/>
        <v>15</v>
      </c>
      <c r="L113" s="396">
        <f t="shared" si="36"/>
        <v>15</v>
      </c>
      <c r="M113" s="397" t="str">
        <f t="shared" si="37"/>
        <v>FINITO</v>
      </c>
      <c r="N113" s="397" t="str">
        <f t="shared" si="38"/>
        <v>SEMINARIO CARDIOLOGIA DOTT.SSA FRONGILLO - CI MED E FARM</v>
      </c>
      <c r="O113" s="393">
        <f t="shared" si="39"/>
        <v>0</v>
      </c>
      <c r="P113" s="397" t="str">
        <f t="shared" si="40"/>
        <v>???</v>
      </c>
      <c r="Q113" s="389"/>
    </row>
    <row r="114" spans="1:17" ht="63.75" customHeight="1">
      <c r="A114" s="310"/>
      <c r="B114" s="310"/>
      <c r="C114" s="572" t="s">
        <v>204</v>
      </c>
      <c r="D114" s="352"/>
      <c r="E114" s="545"/>
      <c r="F114" s="310"/>
      <c r="G114" s="545"/>
      <c r="H114" s="568" t="s">
        <v>199</v>
      </c>
      <c r="I114" s="329"/>
      <c r="J114" s="395" t="str">
        <f t="shared" si="34"/>
        <v>SCIENZE INF.CHE SANITA PUBB Dott.ssa Colantuono</v>
      </c>
      <c r="K114" s="393">
        <f t="shared" si="35"/>
        <v>36</v>
      </c>
      <c r="L114" s="396">
        <f t="shared" si="36"/>
        <v>36</v>
      </c>
      <c r="M114" s="397" t="str">
        <f t="shared" si="37"/>
        <v>FINITO</v>
      </c>
      <c r="N114" s="459"/>
      <c r="O114" s="411"/>
      <c r="P114" s="412"/>
      <c r="Q114" s="400"/>
    </row>
    <row r="115" spans="1:17" ht="63.75" customHeight="1">
      <c r="A115" s="239" t="s">
        <v>18</v>
      </c>
      <c r="B115" s="310"/>
      <c r="C115" s="310"/>
      <c r="D115" s="238" t="s">
        <v>114</v>
      </c>
      <c r="E115" s="572" t="s">
        <v>231</v>
      </c>
      <c r="F115" s="244" t="s">
        <v>164</v>
      </c>
      <c r="G115" s="310"/>
      <c r="H115" s="545" t="s">
        <v>212</v>
      </c>
      <c r="I115" s="329"/>
      <c r="J115" s="395" t="str">
        <f t="shared" si="34"/>
        <v>INFORMATICA Dott. Ssa TRAMONTANO</v>
      </c>
      <c r="K115" s="393">
        <f t="shared" si="35"/>
        <v>15</v>
      </c>
      <c r="L115" s="396">
        <f t="shared" si="36"/>
        <v>20</v>
      </c>
      <c r="M115" s="397" t="str">
        <f t="shared" si="37"/>
        <v xml:space="preserve"> </v>
      </c>
      <c r="N115" s="456"/>
      <c r="O115" s="401"/>
      <c r="P115" s="402"/>
      <c r="Q115" s="403"/>
    </row>
    <row r="116" spans="1:17" ht="63.75" customHeight="1">
      <c r="A116" s="239" t="s">
        <v>19</v>
      </c>
      <c r="B116" s="310"/>
      <c r="C116" s="310"/>
      <c r="D116" s="238" t="s">
        <v>114</v>
      </c>
      <c r="E116" s="310"/>
      <c r="F116" s="244" t="s">
        <v>164</v>
      </c>
      <c r="G116" s="310"/>
      <c r="H116" s="310"/>
      <c r="I116" s="329"/>
      <c r="J116" s="395" t="str">
        <f t="shared" si="34"/>
        <v>LAVORI DI GRUPPO IGIENE</v>
      </c>
      <c r="K116" s="393">
        <f t="shared" si="35"/>
        <v>6</v>
      </c>
      <c r="L116" s="396">
        <f t="shared" si="36"/>
        <v>7</v>
      </c>
      <c r="M116" s="397" t="str">
        <f t="shared" si="37"/>
        <v xml:space="preserve"> </v>
      </c>
      <c r="N116" s="461" t="s">
        <v>91</v>
      </c>
      <c r="O116" s="401"/>
      <c r="P116" s="402"/>
      <c r="Q116" s="403"/>
    </row>
    <row r="117" spans="1:17" ht="63.75" customHeight="1">
      <c r="A117" s="239" t="s">
        <v>20</v>
      </c>
      <c r="B117" s="310"/>
      <c r="C117" s="310"/>
      <c r="D117" s="238" t="s">
        <v>114</v>
      </c>
      <c r="E117" s="310"/>
      <c r="F117" s="244" t="s">
        <v>164</v>
      </c>
      <c r="G117" s="310"/>
      <c r="H117" s="310"/>
      <c r="I117" s="329"/>
      <c r="J117" s="395" t="str">
        <f t="shared" si="34"/>
        <v>SEMINARIO OPI</v>
      </c>
      <c r="K117" s="393">
        <f t="shared" si="35"/>
        <v>0</v>
      </c>
      <c r="L117" s="396">
        <f t="shared" si="36"/>
        <v>3</v>
      </c>
      <c r="M117" s="397" t="str">
        <f t="shared" si="37"/>
        <v xml:space="preserve"> </v>
      </c>
      <c r="N117" s="456"/>
      <c r="O117" s="401"/>
      <c r="P117" s="402"/>
      <c r="Q117" s="403"/>
    </row>
    <row r="118" spans="1:17" ht="63.75" customHeight="1">
      <c r="A118" s="357"/>
      <c r="B118" s="310"/>
      <c r="C118" s="310"/>
      <c r="D118" s="310"/>
      <c r="E118" s="310"/>
      <c r="F118" s="310"/>
      <c r="G118" s="310"/>
      <c r="H118" s="310"/>
      <c r="I118" s="329"/>
      <c r="J118" s="395" t="str">
        <f t="shared" si="34"/>
        <v>INFERM.CA CLIN MED SPEC Dott. CARPICO</v>
      </c>
      <c r="K118" s="393">
        <f t="shared" si="35"/>
        <v>12</v>
      </c>
      <c r="L118" s="396">
        <f t="shared" si="36"/>
        <v>12</v>
      </c>
      <c r="M118" s="397" t="str">
        <f t="shared" si="37"/>
        <v>FINITO</v>
      </c>
      <c r="N118" s="456"/>
      <c r="O118" s="401"/>
      <c r="P118" s="402"/>
      <c r="Q118" s="403"/>
    </row>
    <row r="119" spans="1:17" ht="63.75" customHeight="1">
      <c r="A119" s="357"/>
      <c r="B119" s="310"/>
      <c r="C119" s="547"/>
      <c r="D119" s="310"/>
      <c r="E119" s="310"/>
      <c r="F119" s="310"/>
      <c r="G119" s="310"/>
      <c r="H119" s="310"/>
      <c r="I119" s="329"/>
      <c r="J119" s="395" t="str">
        <f t="shared" si="34"/>
        <v>INFERM.CA CLIN MED GEN Dott. Balzoni</v>
      </c>
      <c r="K119" s="393">
        <f t="shared" si="35"/>
        <v>15</v>
      </c>
      <c r="L119" s="396">
        <f t="shared" si="36"/>
        <v>30</v>
      </c>
      <c r="M119" s="397" t="str">
        <f t="shared" si="37"/>
        <v xml:space="preserve"> </v>
      </c>
      <c r="N119" s="456"/>
      <c r="O119" s="401"/>
      <c r="P119" s="402"/>
      <c r="Q119" s="403"/>
    </row>
    <row r="120" spans="1:17" ht="63.75" customHeight="1">
      <c r="A120" s="357"/>
      <c r="B120" s="310"/>
      <c r="C120" s="310"/>
      <c r="D120" s="310"/>
      <c r="E120" s="310"/>
      <c r="F120" s="310"/>
      <c r="G120" s="310"/>
      <c r="H120" s="310"/>
      <c r="I120" s="329"/>
      <c r="J120" s="395" t="str">
        <f t="shared" si="34"/>
        <v xml:space="preserve">INFERM.CA CLIN CHI GEN Dott.ssa Calcagni </v>
      </c>
      <c r="K120" s="393">
        <f t="shared" si="35"/>
        <v>24</v>
      </c>
      <c r="L120" s="396">
        <f t="shared" si="36"/>
        <v>30</v>
      </c>
      <c r="M120" s="397" t="str">
        <f t="shared" si="37"/>
        <v xml:space="preserve"> </v>
      </c>
      <c r="N120" s="456"/>
      <c r="O120" s="401"/>
      <c r="P120" s="402"/>
      <c r="Q120" s="403"/>
    </row>
    <row r="121" spans="1:17" ht="63.75" customHeight="1">
      <c r="A121" s="357"/>
      <c r="B121" s="206"/>
      <c r="C121" s="206" t="s">
        <v>1</v>
      </c>
      <c r="D121" s="206" t="s">
        <v>2</v>
      </c>
      <c r="E121" s="206" t="s">
        <v>3</v>
      </c>
      <c r="F121" s="206" t="s">
        <v>4</v>
      </c>
      <c r="G121" s="206" t="s">
        <v>5</v>
      </c>
      <c r="H121" s="206" t="s">
        <v>6</v>
      </c>
      <c r="I121" s="329"/>
      <c r="J121" s="404"/>
      <c r="K121" s="393"/>
      <c r="L121" s="404"/>
      <c r="M121" s="404"/>
      <c r="N121" s="458"/>
      <c r="O121" s="408"/>
      <c r="P121" s="409"/>
      <c r="Q121" s="410"/>
    </row>
    <row r="122" spans="1:17" ht="63.75" customHeight="1">
      <c r="A122" s="357"/>
      <c r="B122" s="210"/>
      <c r="C122" s="210">
        <v>44536</v>
      </c>
      <c r="D122" s="210">
        <v>44537</v>
      </c>
      <c r="E122" s="210">
        <v>44538</v>
      </c>
      <c r="F122" s="210">
        <v>44539</v>
      </c>
      <c r="G122" s="210">
        <v>44540</v>
      </c>
      <c r="H122" s="210">
        <v>44541</v>
      </c>
      <c r="I122" s="329"/>
      <c r="J122" s="394">
        <f t="shared" ref="J122:J136" si="41">J106</f>
        <v>0</v>
      </c>
      <c r="K122" s="393">
        <f t="shared" ref="K122:K136" si="42">COUNTIF(C$124:H$133,J122)+K106</f>
        <v>0</v>
      </c>
      <c r="L122" s="396">
        <f t="shared" ref="L122:L136" si="43">L106</f>
        <v>0</v>
      </c>
      <c r="M122" s="397" t="str">
        <f t="shared" ref="M122:M136" si="44">IF(K122=L122,"FINITO"," ")</f>
        <v>FINITO</v>
      </c>
      <c r="N122" s="394">
        <f t="shared" ref="N122:N129" si="45">N106</f>
        <v>0</v>
      </c>
      <c r="O122" s="393">
        <f t="shared" ref="O122:O129" si="46">COUNTIF(C$124:H$133,N122)+O106</f>
        <v>0</v>
      </c>
      <c r="P122" s="394">
        <f t="shared" ref="P122:P129" si="47">P106</f>
        <v>0</v>
      </c>
      <c r="Q122" s="404"/>
    </row>
    <row r="123" spans="1:17" ht="63.75" customHeight="1">
      <c r="A123" s="236" t="s">
        <v>153</v>
      </c>
      <c r="B123" s="236" t="s">
        <v>154</v>
      </c>
      <c r="C123" s="567" t="s">
        <v>216</v>
      </c>
      <c r="D123" s="295" t="s">
        <v>124</v>
      </c>
      <c r="E123" s="351"/>
      <c r="F123" s="295" t="s">
        <v>124</v>
      </c>
      <c r="G123" s="295" t="s">
        <v>123</v>
      </c>
      <c r="H123" s="295" t="s">
        <v>124</v>
      </c>
      <c r="I123" s="329"/>
      <c r="J123" s="395" t="str">
        <f t="shared" si="41"/>
        <v>FARMACOLOGIA Dott. MUZZI</v>
      </c>
      <c r="K123" s="393">
        <f t="shared" si="42"/>
        <v>20</v>
      </c>
      <c r="L123" s="396">
        <f t="shared" si="43"/>
        <v>20</v>
      </c>
      <c r="M123" s="397" t="str">
        <f t="shared" si="44"/>
        <v>FINITO</v>
      </c>
      <c r="N123" s="397" t="str">
        <f t="shared" si="45"/>
        <v xml:space="preserve"> </v>
      </c>
      <c r="O123" s="393">
        <f t="shared" si="46"/>
        <v>0</v>
      </c>
      <c r="P123" s="396" t="str">
        <f t="shared" si="47"/>
        <v xml:space="preserve"> </v>
      </c>
      <c r="Q123" s="389"/>
    </row>
    <row r="124" spans="1:17" ht="63.75" customHeight="1">
      <c r="A124" s="239" t="s">
        <v>10</v>
      </c>
      <c r="B124" s="239" t="s">
        <v>155</v>
      </c>
      <c r="C124" s="564" t="s">
        <v>196</v>
      </c>
      <c r="D124" s="241" t="s">
        <v>53</v>
      </c>
      <c r="E124" s="485"/>
      <c r="F124" s="242" t="s">
        <v>64</v>
      </c>
      <c r="G124" s="241" t="s">
        <v>53</v>
      </c>
      <c r="H124" s="241" t="s">
        <v>54</v>
      </c>
      <c r="I124" s="329"/>
      <c r="J124" s="395" t="str">
        <f t="shared" si="41"/>
        <v>ANESTESIOLOGIA Dott. CATALDO</v>
      </c>
      <c r="K124" s="393">
        <f t="shared" si="42"/>
        <v>15</v>
      </c>
      <c r="L124" s="396">
        <f t="shared" si="43"/>
        <v>15</v>
      </c>
      <c r="M124" s="397" t="str">
        <f t="shared" si="44"/>
        <v>FINITO</v>
      </c>
      <c r="N124" s="397" t="str">
        <f t="shared" si="45"/>
        <v xml:space="preserve"> Assistenza Pre e Post Operatoria - Drenaggi- CI INF.CA 3 E 4</v>
      </c>
      <c r="O124" s="393">
        <f t="shared" si="46"/>
        <v>0</v>
      </c>
      <c r="P124" s="396">
        <f t="shared" si="47"/>
        <v>6</v>
      </c>
      <c r="Q124" s="389"/>
    </row>
    <row r="125" spans="1:17" ht="63.75" customHeight="1">
      <c r="A125" s="239" t="s">
        <v>12</v>
      </c>
      <c r="B125" s="239" t="s">
        <v>157</v>
      </c>
      <c r="C125" s="564" t="s">
        <v>197</v>
      </c>
      <c r="D125" s="241" t="s">
        <v>53</v>
      </c>
      <c r="E125" s="485"/>
      <c r="F125" s="242" t="s">
        <v>64</v>
      </c>
      <c r="G125" s="241" t="s">
        <v>53</v>
      </c>
      <c r="H125" s="241" t="s">
        <v>54</v>
      </c>
      <c r="I125" s="329"/>
      <c r="J125" s="395" t="str">
        <f t="shared" si="41"/>
        <v>CHIRURGIA GENERALE Dott. CORVESE</v>
      </c>
      <c r="K125" s="393">
        <f t="shared" si="42"/>
        <v>15</v>
      </c>
      <c r="L125" s="396">
        <f t="shared" si="43"/>
        <v>20</v>
      </c>
      <c r="M125" s="397" t="str">
        <f t="shared" si="44"/>
        <v xml:space="preserve"> </v>
      </c>
      <c r="N125" s="397" t="str">
        <f t="shared" si="45"/>
        <v>PERCORSO STER + ECG - CI INF.CA 3 E 4</v>
      </c>
      <c r="O125" s="393">
        <f t="shared" si="46"/>
        <v>9</v>
      </c>
      <c r="P125" s="396">
        <f t="shared" si="47"/>
        <v>12</v>
      </c>
      <c r="Q125" s="389"/>
    </row>
    <row r="126" spans="1:17" ht="63.75" customHeight="1">
      <c r="A126" s="239" t="s">
        <v>13</v>
      </c>
      <c r="B126" s="239" t="s">
        <v>158</v>
      </c>
      <c r="D126" s="241" t="s">
        <v>53</v>
      </c>
      <c r="E126" s="485"/>
      <c r="F126" s="242" t="s">
        <v>64</v>
      </c>
      <c r="G126" s="241" t="s">
        <v>53</v>
      </c>
      <c r="H126" s="241" t="s">
        <v>54</v>
      </c>
      <c r="I126" s="329"/>
      <c r="J126" s="395" t="str">
        <f t="shared" si="41"/>
        <v>MEDICINA INTERNA Dott. Loccisano</v>
      </c>
      <c r="K126" s="393">
        <f t="shared" si="42"/>
        <v>15</v>
      </c>
      <c r="L126" s="396">
        <f t="shared" si="43"/>
        <v>20</v>
      </c>
      <c r="M126" s="397" t="str">
        <f t="shared" si="44"/>
        <v xml:space="preserve"> </v>
      </c>
      <c r="N126" s="397" t="str">
        <f t="shared" si="45"/>
        <v xml:space="preserve">CI INF.CA 3 E 4 (PIANIFICAZIONE) </v>
      </c>
      <c r="O126" s="393">
        <f t="shared" si="46"/>
        <v>2</v>
      </c>
      <c r="P126" s="396">
        <f t="shared" si="47"/>
        <v>3</v>
      </c>
      <c r="Q126" s="389"/>
    </row>
    <row r="127" spans="1:17" ht="63.75" customHeight="1">
      <c r="A127" s="239" t="s">
        <v>14</v>
      </c>
      <c r="B127" s="239" t="s">
        <v>159</v>
      </c>
      <c r="D127" s="240" t="s">
        <v>125</v>
      </c>
      <c r="E127" s="485"/>
      <c r="F127" s="241" t="s">
        <v>60</v>
      </c>
      <c r="G127" s="240" t="s">
        <v>62</v>
      </c>
      <c r="H127" s="240" t="s">
        <v>62</v>
      </c>
      <c r="I127" s="329"/>
      <c r="J127" s="395" t="str">
        <f t="shared" si="41"/>
        <v>STATISTICA MEDICA Dr. Falasca</v>
      </c>
      <c r="K127" s="393">
        <f t="shared" si="42"/>
        <v>18</v>
      </c>
      <c r="L127" s="396">
        <f t="shared" si="43"/>
        <v>20</v>
      </c>
      <c r="M127" s="397" t="str">
        <f t="shared" si="44"/>
        <v xml:space="preserve"> </v>
      </c>
      <c r="N127" s="397" t="str">
        <f t="shared" si="45"/>
        <v>LABORATORIO 2/ATT.SEM (DOSSIER VARI -VIDEOSNG)</v>
      </c>
      <c r="O127" s="393">
        <f t="shared" si="46"/>
        <v>23</v>
      </c>
      <c r="P127" s="396">
        <f t="shared" si="47"/>
        <v>30</v>
      </c>
      <c r="Q127" s="389"/>
    </row>
    <row r="128" spans="1:17" ht="63.75" customHeight="1">
      <c r="A128" s="239" t="s">
        <v>16</v>
      </c>
      <c r="B128" s="239" t="s">
        <v>160</v>
      </c>
      <c r="D128" s="240" t="s">
        <v>125</v>
      </c>
      <c r="E128" s="485"/>
      <c r="F128" s="241" t="s">
        <v>60</v>
      </c>
      <c r="G128" s="240" t="s">
        <v>62</v>
      </c>
      <c r="H128" s="240" t="s">
        <v>62</v>
      </c>
      <c r="I128" s="329"/>
      <c r="J128" s="395" t="str">
        <f t="shared" si="41"/>
        <v xml:space="preserve">IGIENE GEN APPL EPIDEMIOLOGIA Dott. </v>
      </c>
      <c r="K128" s="393">
        <f t="shared" si="42"/>
        <v>9</v>
      </c>
      <c r="L128" s="394">
        <f t="shared" si="43"/>
        <v>35</v>
      </c>
      <c r="M128" s="395" t="str">
        <f t="shared" si="44"/>
        <v xml:space="preserve"> </v>
      </c>
      <c r="N128" s="397" t="str">
        <f t="shared" si="45"/>
        <v>LABORATORIO 2/ATT.SEM (METODOLOGIA)</v>
      </c>
      <c r="O128" s="393">
        <f t="shared" si="46"/>
        <v>9</v>
      </c>
      <c r="P128" s="396">
        <f t="shared" si="47"/>
        <v>12</v>
      </c>
      <c r="Q128" s="389"/>
    </row>
    <row r="129" spans="1:17" ht="63.75" customHeight="1">
      <c r="A129" s="239" t="s">
        <v>17</v>
      </c>
      <c r="B129" s="239" t="s">
        <v>161</v>
      </c>
      <c r="D129" s="240" t="s">
        <v>125</v>
      </c>
      <c r="E129" s="485"/>
      <c r="F129" s="241" t="s">
        <v>60</v>
      </c>
      <c r="G129" s="240" t="s">
        <v>62</v>
      </c>
      <c r="H129" s="240" t="s">
        <v>62</v>
      </c>
      <c r="I129" s="332"/>
      <c r="J129" s="395" t="str">
        <f t="shared" si="41"/>
        <v>SCIENZE INF.CHE METODOL Dott.ssa Di Caprio</v>
      </c>
      <c r="K129" s="393">
        <f t="shared" si="42"/>
        <v>15</v>
      </c>
      <c r="L129" s="394">
        <f t="shared" si="43"/>
        <v>15</v>
      </c>
      <c r="M129" s="395" t="str">
        <f t="shared" si="44"/>
        <v>FINITO</v>
      </c>
      <c r="N129" s="397" t="str">
        <f t="shared" si="45"/>
        <v>SEMINARIO CARDIOLOGIA DOTT.SSA FRONGILLO - CI MED E FARM</v>
      </c>
      <c r="O129" s="393">
        <f t="shared" si="46"/>
        <v>0</v>
      </c>
      <c r="P129" s="397" t="str">
        <f t="shared" si="47"/>
        <v>???</v>
      </c>
      <c r="Q129" s="389"/>
    </row>
    <row r="130" spans="1:17" ht="63.75" customHeight="1">
      <c r="A130" s="310"/>
      <c r="B130" s="310"/>
      <c r="C130" s="310"/>
      <c r="D130" s="572" t="s">
        <v>231</v>
      </c>
      <c r="E130" s="485"/>
      <c r="F130" s="569" t="s">
        <v>198</v>
      </c>
      <c r="G130" s="310"/>
      <c r="H130" s="348"/>
      <c r="I130" s="332"/>
      <c r="J130" s="395" t="str">
        <f t="shared" si="41"/>
        <v>SCIENZE INF.CHE SANITA PUBB Dott.ssa Colantuono</v>
      </c>
      <c r="K130" s="393">
        <f t="shared" si="42"/>
        <v>36</v>
      </c>
      <c r="L130" s="396">
        <f t="shared" si="43"/>
        <v>36</v>
      </c>
      <c r="M130" s="397" t="str">
        <f t="shared" si="44"/>
        <v>FINITO</v>
      </c>
      <c r="N130" s="459"/>
      <c r="O130" s="411"/>
      <c r="P130" s="412"/>
      <c r="Q130" s="400"/>
    </row>
    <row r="131" spans="1:17" ht="63.75" customHeight="1">
      <c r="A131" s="239" t="s">
        <v>18</v>
      </c>
      <c r="B131" s="310"/>
      <c r="C131" s="310"/>
      <c r="D131" s="238" t="s">
        <v>114</v>
      </c>
      <c r="E131" s="486" t="s">
        <v>30</v>
      </c>
      <c r="F131" s="241" t="s">
        <v>54</v>
      </c>
      <c r="G131" s="310"/>
      <c r="H131" s="240" t="s">
        <v>125</v>
      </c>
      <c r="I131" s="329"/>
      <c r="J131" s="395" t="str">
        <f t="shared" si="41"/>
        <v>INFORMATICA Dott. Ssa TRAMONTANO</v>
      </c>
      <c r="K131" s="393">
        <f t="shared" si="42"/>
        <v>15</v>
      </c>
      <c r="L131" s="396">
        <f t="shared" si="43"/>
        <v>20</v>
      </c>
      <c r="M131" s="397" t="str">
        <f t="shared" si="44"/>
        <v xml:space="preserve"> </v>
      </c>
      <c r="N131" s="456"/>
      <c r="O131" s="401"/>
      <c r="P131" s="402"/>
      <c r="Q131" s="403"/>
    </row>
    <row r="132" spans="1:17" ht="63.75" customHeight="1">
      <c r="A132" s="239" t="s">
        <v>19</v>
      </c>
      <c r="B132" s="310"/>
      <c r="C132" s="310"/>
      <c r="D132" s="238" t="s">
        <v>114</v>
      </c>
      <c r="E132" s="485"/>
      <c r="F132" s="241" t="s">
        <v>54</v>
      </c>
      <c r="G132" s="310"/>
      <c r="H132" s="240" t="s">
        <v>125</v>
      </c>
      <c r="I132" s="329"/>
      <c r="J132" s="395" t="str">
        <f t="shared" si="41"/>
        <v>LAVORI DI GRUPPO IGIENE</v>
      </c>
      <c r="K132" s="393">
        <f t="shared" si="42"/>
        <v>6</v>
      </c>
      <c r="L132" s="396">
        <f t="shared" si="43"/>
        <v>7</v>
      </c>
      <c r="M132" s="397" t="str">
        <f t="shared" si="44"/>
        <v xml:space="preserve"> </v>
      </c>
      <c r="N132" s="456"/>
      <c r="O132" s="401"/>
      <c r="P132" s="402"/>
      <c r="Q132" s="403"/>
    </row>
    <row r="133" spans="1:17" ht="63.75" customHeight="1">
      <c r="A133" s="239" t="s">
        <v>20</v>
      </c>
      <c r="B133" s="310"/>
      <c r="D133" s="310"/>
      <c r="E133" s="485"/>
      <c r="F133" s="241" t="s">
        <v>54</v>
      </c>
      <c r="G133" s="310"/>
      <c r="H133" s="240" t="s">
        <v>125</v>
      </c>
      <c r="I133" s="329"/>
      <c r="J133" s="395" t="str">
        <f t="shared" si="41"/>
        <v>SEMINARIO OPI</v>
      </c>
      <c r="K133" s="393">
        <f t="shared" si="42"/>
        <v>0</v>
      </c>
      <c r="L133" s="396">
        <f t="shared" si="43"/>
        <v>3</v>
      </c>
      <c r="M133" s="397" t="str">
        <f t="shared" si="44"/>
        <v xml:space="preserve"> </v>
      </c>
      <c r="N133" s="456"/>
      <c r="O133" s="401"/>
      <c r="P133" s="402"/>
      <c r="Q133" s="403"/>
    </row>
    <row r="134" spans="1:17" ht="63.75" customHeight="1">
      <c r="A134" s="346"/>
      <c r="B134" s="315"/>
      <c r="C134" s="310"/>
      <c r="E134" s="485"/>
      <c r="F134" s="572" t="s">
        <v>204</v>
      </c>
      <c r="G134" s="572" t="s">
        <v>204</v>
      </c>
      <c r="H134" s="572" t="s">
        <v>204</v>
      </c>
      <c r="I134" s="329"/>
      <c r="J134" s="395" t="str">
        <f t="shared" si="41"/>
        <v>INFERM.CA CLIN MED SPEC Dott. CARPICO</v>
      </c>
      <c r="K134" s="393">
        <f t="shared" si="42"/>
        <v>12</v>
      </c>
      <c r="L134" s="396">
        <f t="shared" si="43"/>
        <v>12</v>
      </c>
      <c r="M134" s="397" t="str">
        <f t="shared" si="44"/>
        <v>FINITO</v>
      </c>
      <c r="N134" s="456"/>
      <c r="O134" s="401"/>
      <c r="P134" s="402"/>
      <c r="Q134" s="403"/>
    </row>
    <row r="135" spans="1:17" ht="63.75" customHeight="1">
      <c r="A135" s="347"/>
      <c r="B135" s="315"/>
      <c r="C135" s="310"/>
      <c r="E135" s="483"/>
      <c r="F135" s="310"/>
      <c r="G135" s="310"/>
      <c r="H135" s="348"/>
      <c r="I135" s="329"/>
      <c r="J135" s="395" t="str">
        <f t="shared" si="41"/>
        <v>INFERM.CA CLIN MED GEN Dott. Balzoni</v>
      </c>
      <c r="K135" s="393">
        <f t="shared" si="42"/>
        <v>21</v>
      </c>
      <c r="L135" s="396">
        <f t="shared" si="43"/>
        <v>30</v>
      </c>
      <c r="M135" s="397" t="str">
        <f t="shared" si="44"/>
        <v xml:space="preserve"> </v>
      </c>
      <c r="N135" s="456"/>
      <c r="O135" s="401"/>
      <c r="P135" s="402"/>
      <c r="Q135" s="403"/>
    </row>
    <row r="136" spans="1:17" ht="63.75" customHeight="1">
      <c r="A136" s="321"/>
      <c r="B136" s="310"/>
      <c r="C136" s="310"/>
      <c r="E136" s="483"/>
      <c r="F136" s="310"/>
      <c r="G136" s="310"/>
      <c r="H136" s="348"/>
      <c r="I136" s="329"/>
      <c r="J136" s="395" t="str">
        <f t="shared" si="41"/>
        <v xml:space="preserve">INFERM.CA CLIN CHI GEN Dott.ssa Calcagni </v>
      </c>
      <c r="K136" s="393">
        <f t="shared" si="42"/>
        <v>30</v>
      </c>
      <c r="L136" s="396">
        <f t="shared" si="43"/>
        <v>30</v>
      </c>
      <c r="M136" s="397" t="str">
        <f t="shared" si="44"/>
        <v>FINITO</v>
      </c>
      <c r="N136" s="457"/>
      <c r="O136" s="405"/>
      <c r="P136" s="406"/>
      <c r="Q136" s="407"/>
    </row>
    <row r="137" spans="1:17" ht="63.75" customHeight="1">
      <c r="A137" s="328"/>
      <c r="B137" s="206"/>
      <c r="C137" s="206" t="s">
        <v>1</v>
      </c>
      <c r="D137" s="206" t="s">
        <v>2</v>
      </c>
      <c r="E137" s="206" t="s">
        <v>3</v>
      </c>
      <c r="F137" s="206" t="s">
        <v>4</v>
      </c>
      <c r="G137" s="206" t="s">
        <v>5</v>
      </c>
      <c r="H137" s="206" t="s">
        <v>6</v>
      </c>
      <c r="I137" s="329"/>
      <c r="J137" s="404"/>
      <c r="K137" s="393"/>
      <c r="L137" s="393"/>
      <c r="M137" s="404"/>
      <c r="N137" s="458"/>
      <c r="O137" s="408"/>
      <c r="P137" s="409"/>
      <c r="Q137" s="410"/>
    </row>
    <row r="138" spans="1:17" ht="63.75" customHeight="1">
      <c r="A138" s="331"/>
      <c r="B138" s="210"/>
      <c r="C138" s="210">
        <v>44543</v>
      </c>
      <c r="D138" s="210">
        <v>44544</v>
      </c>
      <c r="E138" s="210">
        <v>44545</v>
      </c>
      <c r="F138" s="210">
        <v>44546</v>
      </c>
      <c r="G138" s="210">
        <v>44547</v>
      </c>
      <c r="H138" s="210">
        <v>44548</v>
      </c>
      <c r="I138" s="329"/>
      <c r="J138" s="394">
        <f t="shared" ref="J138:J152" si="48">J122</f>
        <v>0</v>
      </c>
      <c r="K138" s="393">
        <f t="shared" ref="K138:K152" si="49">COUNTIF(C$140:H$149,J138)+K122</f>
        <v>0</v>
      </c>
      <c r="L138" s="396">
        <f t="shared" ref="L138:L149" si="50">L122</f>
        <v>0</v>
      </c>
      <c r="M138" s="395" t="str">
        <f t="shared" ref="M138:M152" si="51">IF(K138=L138,"FINITO"," ")</f>
        <v>FINITO</v>
      </c>
      <c r="N138" s="394">
        <f t="shared" ref="N138:N145" si="52">N122</f>
        <v>0</v>
      </c>
      <c r="O138" s="393">
        <f t="shared" ref="O138:O145" si="53">COUNTIF(C$140:H$149,N138)+O122</f>
        <v>0</v>
      </c>
      <c r="P138" s="394">
        <f t="shared" ref="P138:P145" si="54">P122</f>
        <v>0</v>
      </c>
      <c r="Q138" s="404"/>
    </row>
    <row r="139" spans="1:17" ht="63.75" customHeight="1">
      <c r="A139" s="236" t="s">
        <v>153</v>
      </c>
      <c r="B139" s="236" t="s">
        <v>154</v>
      </c>
      <c r="C139" s="295" t="s">
        <v>123</v>
      </c>
      <c r="D139" s="295" t="s">
        <v>124</v>
      </c>
      <c r="E139" s="295" t="s">
        <v>123</v>
      </c>
      <c r="F139" s="295" t="s">
        <v>124</v>
      </c>
      <c r="G139" s="295" t="s">
        <v>123</v>
      </c>
      <c r="H139" s="567" t="s">
        <v>124</v>
      </c>
      <c r="I139" s="329"/>
      <c r="J139" s="395" t="str">
        <f t="shared" si="48"/>
        <v>FARMACOLOGIA Dott. MUZZI</v>
      </c>
      <c r="K139" s="393">
        <f t="shared" si="49"/>
        <v>20</v>
      </c>
      <c r="L139" s="396">
        <f t="shared" si="50"/>
        <v>20</v>
      </c>
      <c r="M139" s="395" t="str">
        <f t="shared" si="51"/>
        <v>FINITO</v>
      </c>
      <c r="N139" s="397" t="str">
        <f t="shared" si="52"/>
        <v xml:space="preserve"> </v>
      </c>
      <c r="O139" s="393">
        <f t="shared" si="53"/>
        <v>0</v>
      </c>
      <c r="P139" s="396" t="str">
        <f t="shared" si="54"/>
        <v xml:space="preserve"> </v>
      </c>
      <c r="Q139" s="389"/>
    </row>
    <row r="140" spans="1:17" ht="63.75" customHeight="1">
      <c r="A140" s="239" t="s">
        <v>10</v>
      </c>
      <c r="B140" s="239" t="s">
        <v>155</v>
      </c>
      <c r="C140" s="549" t="s">
        <v>57</v>
      </c>
      <c r="D140" s="241" t="s">
        <v>53</v>
      </c>
      <c r="E140" s="238" t="s">
        <v>55</v>
      </c>
      <c r="F140" s="240" t="s">
        <v>125</v>
      </c>
      <c r="G140" s="240" t="s">
        <v>125</v>
      </c>
      <c r="H140" s="566" t="s">
        <v>200</v>
      </c>
      <c r="I140" s="329"/>
      <c r="J140" s="395" t="str">
        <f t="shared" si="48"/>
        <v>ANESTESIOLOGIA Dott. CATALDO</v>
      </c>
      <c r="K140" s="393">
        <f t="shared" si="49"/>
        <v>15</v>
      </c>
      <c r="L140" s="396">
        <f t="shared" si="50"/>
        <v>15</v>
      </c>
      <c r="M140" s="395" t="str">
        <f t="shared" si="51"/>
        <v>FINITO</v>
      </c>
      <c r="N140" s="397" t="str">
        <f t="shared" si="52"/>
        <v xml:space="preserve"> Assistenza Pre e Post Operatoria - Drenaggi- CI INF.CA 3 E 4</v>
      </c>
      <c r="O140" s="393">
        <f t="shared" si="53"/>
        <v>0</v>
      </c>
      <c r="P140" s="396">
        <f t="shared" si="54"/>
        <v>6</v>
      </c>
      <c r="Q140" s="389"/>
    </row>
    <row r="141" spans="1:17" ht="63.75" customHeight="1">
      <c r="A141" s="239" t="s">
        <v>12</v>
      </c>
      <c r="B141" s="239" t="s">
        <v>157</v>
      </c>
      <c r="C141" s="549" t="s">
        <v>57</v>
      </c>
      <c r="D141" s="241" t="s">
        <v>53</v>
      </c>
      <c r="E141" s="238" t="s">
        <v>55</v>
      </c>
      <c r="F141" s="240" t="s">
        <v>125</v>
      </c>
      <c r="G141" s="240" t="s">
        <v>125</v>
      </c>
      <c r="H141" s="566" t="s">
        <v>200</v>
      </c>
      <c r="I141" s="329"/>
      <c r="J141" s="395" t="str">
        <f t="shared" si="48"/>
        <v>CHIRURGIA GENERALE Dott. CORVESE</v>
      </c>
      <c r="K141" s="393">
        <f t="shared" si="49"/>
        <v>20</v>
      </c>
      <c r="L141" s="396">
        <f t="shared" si="50"/>
        <v>20</v>
      </c>
      <c r="M141" s="395" t="str">
        <f t="shared" si="51"/>
        <v>FINITO</v>
      </c>
      <c r="N141" s="397" t="str">
        <f t="shared" si="52"/>
        <v>PERCORSO STER + ECG - CI INF.CA 3 E 4</v>
      </c>
      <c r="O141" s="393">
        <f t="shared" si="53"/>
        <v>12</v>
      </c>
      <c r="P141" s="396">
        <f t="shared" si="54"/>
        <v>12</v>
      </c>
      <c r="Q141" s="389"/>
    </row>
    <row r="142" spans="1:17" ht="63.75" customHeight="1">
      <c r="A142" s="239" t="s">
        <v>13</v>
      </c>
      <c r="B142" s="239" t="s">
        <v>158</v>
      </c>
      <c r="C142" s="549" t="s">
        <v>57</v>
      </c>
      <c r="D142" s="241" t="s">
        <v>53</v>
      </c>
      <c r="E142" s="238" t="s">
        <v>55</v>
      </c>
      <c r="F142" s="240" t="s">
        <v>125</v>
      </c>
      <c r="G142" s="240" t="s">
        <v>125</v>
      </c>
      <c r="H142" s="566" t="s">
        <v>200</v>
      </c>
      <c r="I142" s="329"/>
      <c r="J142" s="395" t="str">
        <f t="shared" si="48"/>
        <v>MEDICINA INTERNA Dott. Loccisano</v>
      </c>
      <c r="K142" s="393">
        <f t="shared" si="49"/>
        <v>20</v>
      </c>
      <c r="L142" s="396">
        <f t="shared" si="50"/>
        <v>20</v>
      </c>
      <c r="M142" s="395" t="str">
        <f t="shared" si="51"/>
        <v>FINITO</v>
      </c>
      <c r="N142" s="397" t="str">
        <f t="shared" si="52"/>
        <v xml:space="preserve">CI INF.CA 3 E 4 (PIANIFICAZIONE) </v>
      </c>
      <c r="O142" s="393">
        <f t="shared" si="53"/>
        <v>2</v>
      </c>
      <c r="P142" s="396">
        <f t="shared" si="54"/>
        <v>3</v>
      </c>
      <c r="Q142" s="389"/>
    </row>
    <row r="143" spans="1:17" ht="63.75" customHeight="1">
      <c r="A143" s="239" t="s">
        <v>14</v>
      </c>
      <c r="B143" s="239" t="s">
        <v>159</v>
      </c>
      <c r="C143" s="384" t="s">
        <v>176</v>
      </c>
      <c r="D143" s="238" t="s">
        <v>55</v>
      </c>
      <c r="E143" s="240" t="s">
        <v>62</v>
      </c>
      <c r="F143" s="242" t="s">
        <v>64</v>
      </c>
      <c r="G143" s="484" t="s">
        <v>176</v>
      </c>
      <c r="H143" s="241" t="s">
        <v>60</v>
      </c>
      <c r="I143" s="329"/>
      <c r="J143" s="395" t="str">
        <f t="shared" si="48"/>
        <v>STATISTICA MEDICA Dr. Falasca</v>
      </c>
      <c r="K143" s="393">
        <f t="shared" si="49"/>
        <v>20</v>
      </c>
      <c r="L143" s="396">
        <f t="shared" si="50"/>
        <v>20</v>
      </c>
      <c r="M143" s="395" t="str">
        <f t="shared" si="51"/>
        <v>FINITO</v>
      </c>
      <c r="N143" s="397" t="str">
        <f t="shared" si="52"/>
        <v>LABORATORIO 2/ATT.SEM (DOSSIER VARI -VIDEOSNG)</v>
      </c>
      <c r="O143" s="393">
        <f t="shared" si="53"/>
        <v>26</v>
      </c>
      <c r="P143" s="396">
        <f t="shared" si="54"/>
        <v>30</v>
      </c>
      <c r="Q143" s="389"/>
    </row>
    <row r="144" spans="1:17" ht="63.75" customHeight="1">
      <c r="A144" s="239" t="s">
        <v>16</v>
      </c>
      <c r="B144" s="239" t="s">
        <v>160</v>
      </c>
      <c r="C144" s="384" t="s">
        <v>176</v>
      </c>
      <c r="D144" s="238" t="s">
        <v>55</v>
      </c>
      <c r="E144" s="240" t="s">
        <v>62</v>
      </c>
      <c r="F144" s="242" t="s">
        <v>64</v>
      </c>
      <c r="G144" s="484" t="s">
        <v>176</v>
      </c>
      <c r="H144" s="241" t="s">
        <v>60</v>
      </c>
      <c r="I144" s="329"/>
      <c r="J144" s="462" t="str">
        <f t="shared" si="48"/>
        <v xml:space="preserve">IGIENE GEN APPL EPIDEMIOLOGIA Dott. </v>
      </c>
      <c r="K144" s="414">
        <f t="shared" si="49"/>
        <v>15</v>
      </c>
      <c r="L144" s="415">
        <v>20</v>
      </c>
      <c r="M144" s="395" t="str">
        <f t="shared" si="51"/>
        <v xml:space="preserve"> </v>
      </c>
      <c r="N144" s="397" t="str">
        <f t="shared" si="52"/>
        <v>LABORATORIO 2/ATT.SEM (METODOLOGIA)</v>
      </c>
      <c r="O144" s="393">
        <f t="shared" si="53"/>
        <v>12</v>
      </c>
      <c r="P144" s="396">
        <f t="shared" si="54"/>
        <v>12</v>
      </c>
      <c r="Q144" s="389"/>
    </row>
    <row r="145" spans="1:17" ht="63.75" customHeight="1">
      <c r="A145" s="239" t="s">
        <v>17</v>
      </c>
      <c r="B145" s="239" t="s">
        <v>161</v>
      </c>
      <c r="C145" s="626"/>
      <c r="E145" s="244" t="s">
        <v>164</v>
      </c>
      <c r="F145" s="242" t="s">
        <v>64</v>
      </c>
      <c r="G145" s="484" t="s">
        <v>176</v>
      </c>
      <c r="H145" s="241" t="s">
        <v>60</v>
      </c>
      <c r="I145" s="342"/>
      <c r="J145" s="463" t="str">
        <f t="shared" si="48"/>
        <v>SCIENZE INF.CHE METODOL Dott.ssa Di Caprio</v>
      </c>
      <c r="K145" s="414">
        <f t="shared" si="49"/>
        <v>15</v>
      </c>
      <c r="L145" s="416">
        <f t="shared" si="50"/>
        <v>15</v>
      </c>
      <c r="M145" s="395" t="str">
        <f t="shared" si="51"/>
        <v>FINITO</v>
      </c>
      <c r="N145" s="397" t="str">
        <f t="shared" si="52"/>
        <v>SEMINARIO CARDIOLOGIA DOTT.SSA FRONGILLO - CI MED E FARM</v>
      </c>
      <c r="O145" s="393">
        <f t="shared" si="53"/>
        <v>0</v>
      </c>
      <c r="P145" s="397" t="str">
        <f t="shared" si="54"/>
        <v>???</v>
      </c>
      <c r="Q145" s="389"/>
    </row>
    <row r="146" spans="1:17" ht="63.75" customHeight="1">
      <c r="A146" s="243"/>
      <c r="B146" s="310"/>
      <c r="C146" s="545" t="s">
        <v>213</v>
      </c>
      <c r="D146" s="310"/>
      <c r="E146" s="310"/>
      <c r="F146" s="545" t="s">
        <v>218</v>
      </c>
      <c r="G146" s="545" t="s">
        <v>217</v>
      </c>
      <c r="H146" s="569" t="s">
        <v>198</v>
      </c>
      <c r="I146" s="358"/>
      <c r="J146" s="395" t="str">
        <f t="shared" si="48"/>
        <v>SCIENZE INF.CHE SANITA PUBB Dott.ssa Colantuono</v>
      </c>
      <c r="K146" s="393">
        <f t="shared" si="49"/>
        <v>36</v>
      </c>
      <c r="L146" s="394">
        <f t="shared" si="50"/>
        <v>36</v>
      </c>
      <c r="M146" s="395" t="str">
        <f t="shared" si="51"/>
        <v>FINITO</v>
      </c>
      <c r="N146" s="464"/>
      <c r="O146" s="417"/>
      <c r="P146" s="418"/>
      <c r="Q146" s="419"/>
    </row>
    <row r="147" spans="1:17" ht="63.75" customHeight="1">
      <c r="A147" s="239" t="s">
        <v>18</v>
      </c>
      <c r="B147" s="310"/>
      <c r="C147" s="482" t="s">
        <v>63</v>
      </c>
      <c r="D147" s="566" t="s">
        <v>200</v>
      </c>
      <c r="E147" s="310"/>
      <c r="F147" s="244" t="s">
        <v>164</v>
      </c>
      <c r="G147" s="310"/>
      <c r="I147" s="332"/>
      <c r="J147" s="395" t="str">
        <f t="shared" si="48"/>
        <v>INFORMATICA Dott. Ssa TRAMONTANO</v>
      </c>
      <c r="K147" s="393">
        <f t="shared" si="49"/>
        <v>18</v>
      </c>
      <c r="L147" s="394">
        <f t="shared" si="50"/>
        <v>20</v>
      </c>
      <c r="M147" s="395" t="str">
        <f t="shared" si="51"/>
        <v xml:space="preserve"> </v>
      </c>
      <c r="N147" s="457"/>
      <c r="O147" s="405"/>
      <c r="P147" s="406"/>
      <c r="Q147" s="407"/>
    </row>
    <row r="148" spans="1:17" ht="63.75" customHeight="1">
      <c r="A148" s="239" t="s">
        <v>19</v>
      </c>
      <c r="B148" s="310"/>
      <c r="C148" s="482" t="s">
        <v>63</v>
      </c>
      <c r="D148" s="566" t="s">
        <v>200</v>
      </c>
      <c r="E148" s="310"/>
      <c r="F148" s="244" t="s">
        <v>164</v>
      </c>
      <c r="G148" s="310"/>
      <c r="I148" s="332"/>
      <c r="J148" s="395" t="str">
        <f t="shared" si="48"/>
        <v>LAVORI DI GRUPPO IGIENE</v>
      </c>
      <c r="K148" s="393">
        <f t="shared" si="49"/>
        <v>10</v>
      </c>
      <c r="L148" s="396">
        <f t="shared" si="50"/>
        <v>7</v>
      </c>
      <c r="M148" s="395" t="str">
        <f t="shared" si="51"/>
        <v xml:space="preserve"> </v>
      </c>
      <c r="N148" s="456"/>
      <c r="O148" s="401"/>
      <c r="P148" s="402"/>
      <c r="Q148" s="403"/>
    </row>
    <row r="149" spans="1:17" ht="63.75" customHeight="1">
      <c r="A149" s="239" t="s">
        <v>20</v>
      </c>
      <c r="B149" s="310"/>
      <c r="C149" s="482" t="s">
        <v>63</v>
      </c>
      <c r="D149" s="566" t="s">
        <v>200</v>
      </c>
      <c r="E149" s="310"/>
      <c r="F149" s="244" t="s">
        <v>164</v>
      </c>
      <c r="G149" s="310"/>
      <c r="H149" s="310"/>
      <c r="I149" s="329"/>
      <c r="J149" s="395" t="str">
        <f t="shared" si="48"/>
        <v>SEMINARIO OPI</v>
      </c>
      <c r="K149" s="393">
        <f t="shared" si="49"/>
        <v>0</v>
      </c>
      <c r="L149" s="396">
        <f t="shared" si="50"/>
        <v>3</v>
      </c>
      <c r="M149" s="395" t="str">
        <f t="shared" si="51"/>
        <v xml:space="preserve"> </v>
      </c>
      <c r="N149" s="456"/>
      <c r="O149" s="401"/>
      <c r="P149" s="402"/>
      <c r="Q149" s="403"/>
    </row>
    <row r="150" spans="1:17" ht="63.75" customHeight="1">
      <c r="A150" s="346"/>
      <c r="B150" s="310"/>
      <c r="C150" s="310"/>
      <c r="D150" s="295"/>
      <c r="E150" s="310"/>
      <c r="F150" s="545" t="s">
        <v>177</v>
      </c>
      <c r="G150" s="310"/>
      <c r="I150" s="329"/>
      <c r="J150" s="395" t="str">
        <f t="shared" si="48"/>
        <v>INFERM.CA CLIN MED SPEC Dott. CARPICO</v>
      </c>
      <c r="K150" s="393">
        <f t="shared" si="49"/>
        <v>12</v>
      </c>
      <c r="L150" s="396">
        <f>L134</f>
        <v>12</v>
      </c>
      <c r="M150" s="395" t="str">
        <f t="shared" si="51"/>
        <v>FINITO</v>
      </c>
      <c r="N150" s="456"/>
      <c r="O150" s="401"/>
      <c r="P150" s="402"/>
      <c r="Q150" s="403"/>
    </row>
    <row r="151" spans="1:17" ht="63.75" customHeight="1">
      <c r="A151" s="347"/>
      <c r="B151" s="310"/>
      <c r="C151" s="310"/>
      <c r="D151" s="310"/>
      <c r="E151" s="310"/>
      <c r="F151" s="545" t="s">
        <v>177</v>
      </c>
      <c r="G151" s="310"/>
      <c r="I151" s="329"/>
      <c r="J151" s="395" t="str">
        <f t="shared" si="48"/>
        <v>INFERM.CA CLIN MED GEN Dott. Balzoni</v>
      </c>
      <c r="K151" s="393">
        <f t="shared" si="49"/>
        <v>24</v>
      </c>
      <c r="L151" s="396">
        <f>L135</f>
        <v>30</v>
      </c>
      <c r="M151" s="395" t="str">
        <f t="shared" si="51"/>
        <v xml:space="preserve"> </v>
      </c>
      <c r="N151" s="456"/>
      <c r="O151" s="401"/>
      <c r="P151" s="402"/>
      <c r="Q151" s="403"/>
    </row>
    <row r="152" spans="1:17" ht="63.75" customHeight="1">
      <c r="A152" s="321"/>
      <c r="B152" s="310"/>
      <c r="C152" s="310"/>
      <c r="D152" s="310"/>
      <c r="E152" s="310"/>
      <c r="F152" s="545" t="s">
        <v>177</v>
      </c>
      <c r="G152" s="310"/>
      <c r="I152" s="329"/>
      <c r="J152" s="395" t="str">
        <f t="shared" si="48"/>
        <v xml:space="preserve">INFERM.CA CLIN CHI GEN Dott.ssa Calcagni </v>
      </c>
      <c r="K152" s="393">
        <f t="shared" si="49"/>
        <v>30</v>
      </c>
      <c r="L152" s="396">
        <f>L136</f>
        <v>30</v>
      </c>
      <c r="M152" s="395" t="str">
        <f t="shared" si="51"/>
        <v>FINITO</v>
      </c>
      <c r="N152" s="456"/>
      <c r="O152" s="401"/>
      <c r="P152" s="402"/>
      <c r="Q152" s="403"/>
    </row>
    <row r="153" spans="1:17" ht="63.75" customHeight="1">
      <c r="A153" s="328"/>
      <c r="B153" s="206"/>
      <c r="C153" s="206" t="s">
        <v>1</v>
      </c>
      <c r="D153" s="206" t="s">
        <v>2</v>
      </c>
      <c r="E153" s="206" t="s">
        <v>3</v>
      </c>
      <c r="F153" s="206" t="s">
        <v>4</v>
      </c>
      <c r="G153" s="206" t="s">
        <v>5</v>
      </c>
      <c r="H153" s="206" t="s">
        <v>6</v>
      </c>
      <c r="I153" s="329"/>
      <c r="J153" s="404"/>
      <c r="K153" s="393"/>
      <c r="L153" s="404"/>
      <c r="M153" s="404"/>
      <c r="N153" s="457"/>
      <c r="O153" s="405"/>
      <c r="P153" s="402"/>
      <c r="Q153" s="403"/>
    </row>
    <row r="154" spans="1:17" ht="63.75" customHeight="1">
      <c r="A154" s="331"/>
      <c r="B154" s="210"/>
      <c r="C154" s="210">
        <v>44550</v>
      </c>
      <c r="D154" s="210">
        <v>44551</v>
      </c>
      <c r="E154" s="210">
        <v>44552</v>
      </c>
      <c r="F154" s="210">
        <v>44553</v>
      </c>
      <c r="G154" s="210">
        <v>44554</v>
      </c>
      <c r="H154" s="210">
        <v>44555</v>
      </c>
      <c r="I154" s="329"/>
      <c r="J154" s="404"/>
      <c r="K154" s="393"/>
      <c r="L154" s="404"/>
      <c r="M154" s="404"/>
      <c r="N154" s="458"/>
      <c r="O154" s="408"/>
      <c r="P154" s="391"/>
      <c r="Q154" s="392"/>
    </row>
    <row r="155" spans="1:17" ht="63.75" customHeight="1">
      <c r="A155" s="236" t="s">
        <v>153</v>
      </c>
      <c r="B155" s="236" t="s">
        <v>154</v>
      </c>
      <c r="C155" s="295" t="s">
        <v>123</v>
      </c>
      <c r="D155" s="295" t="s">
        <v>124</v>
      </c>
      <c r="E155" s="295" t="s">
        <v>123</v>
      </c>
      <c r="F155" s="483"/>
      <c r="G155" s="483"/>
      <c r="H155" s="483"/>
      <c r="I155" s="329"/>
      <c r="J155" s="395" t="str">
        <f t="shared" ref="J155:J168" si="55">J139</f>
        <v>FARMACOLOGIA Dott. MUZZI</v>
      </c>
      <c r="K155" s="393">
        <f t="shared" ref="K155:K168" si="56">COUNTIF(C$156:H$165,J155)+K139</f>
        <v>20</v>
      </c>
      <c r="L155" s="396">
        <f t="shared" ref="L155:L168" si="57">L139</f>
        <v>20</v>
      </c>
      <c r="M155" s="397" t="str">
        <f t="shared" ref="M155:M168" si="58">IF(K155=L155,"FINITO"," ")</f>
        <v>FINITO</v>
      </c>
      <c r="N155" s="397" t="str">
        <f t="shared" ref="N155:N161" si="59">N139</f>
        <v xml:space="preserve"> </v>
      </c>
      <c r="O155" s="393">
        <f t="shared" ref="O155:O161" si="60">COUNTIF(C$156:H$165,N155)+O139</f>
        <v>0</v>
      </c>
      <c r="P155" s="396" t="str">
        <f t="shared" ref="P155:P161" si="61">P139</f>
        <v xml:space="preserve"> </v>
      </c>
      <c r="Q155" s="397" t="str">
        <f t="shared" ref="Q155:Q161" si="62">IF(O155=P155,"FINITO"," ")</f>
        <v xml:space="preserve"> </v>
      </c>
    </row>
    <row r="156" spans="1:17" ht="63.75" customHeight="1">
      <c r="A156" s="239" t="s">
        <v>10</v>
      </c>
      <c r="B156" s="239" t="s">
        <v>155</v>
      </c>
      <c r="C156" s="241" t="s">
        <v>53</v>
      </c>
      <c r="D156" s="242" t="s">
        <v>64</v>
      </c>
      <c r="E156" s="241" t="s">
        <v>53</v>
      </c>
      <c r="F156" s="487"/>
      <c r="G156" s="487"/>
      <c r="H156" s="487"/>
      <c r="I156" s="329"/>
      <c r="J156" s="395" t="str">
        <f t="shared" si="55"/>
        <v>ANESTESIOLOGIA Dott. CATALDO</v>
      </c>
      <c r="K156" s="393">
        <f t="shared" si="56"/>
        <v>15</v>
      </c>
      <c r="L156" s="396">
        <f t="shared" si="57"/>
        <v>15</v>
      </c>
      <c r="M156" s="397" t="str">
        <f t="shared" si="58"/>
        <v>FINITO</v>
      </c>
      <c r="N156" s="397" t="str">
        <f t="shared" si="59"/>
        <v xml:space="preserve"> Assistenza Pre e Post Operatoria - Drenaggi- CI INF.CA 3 E 4</v>
      </c>
      <c r="O156" s="393">
        <f t="shared" si="60"/>
        <v>3</v>
      </c>
      <c r="P156" s="396">
        <f t="shared" si="61"/>
        <v>6</v>
      </c>
      <c r="Q156" s="397" t="str">
        <f t="shared" si="62"/>
        <v xml:space="preserve"> </v>
      </c>
    </row>
    <row r="157" spans="1:17" ht="63.75" customHeight="1">
      <c r="A157" s="239" t="s">
        <v>12</v>
      </c>
      <c r="B157" s="239" t="s">
        <v>157</v>
      </c>
      <c r="C157" s="241" t="s">
        <v>53</v>
      </c>
      <c r="D157" s="242" t="s">
        <v>64</v>
      </c>
      <c r="E157" s="241" t="s">
        <v>53</v>
      </c>
      <c r="F157" s="487"/>
      <c r="G157" s="487"/>
      <c r="H157" s="487"/>
      <c r="I157" s="329"/>
      <c r="J157" s="395" t="str">
        <f t="shared" si="55"/>
        <v>CHIRURGIA GENERALE Dott. CORVESE</v>
      </c>
      <c r="K157" s="393">
        <f t="shared" si="56"/>
        <v>20</v>
      </c>
      <c r="L157" s="396">
        <f t="shared" si="57"/>
        <v>20</v>
      </c>
      <c r="M157" s="397" t="str">
        <f t="shared" si="58"/>
        <v>FINITO</v>
      </c>
      <c r="N157" s="397" t="str">
        <f t="shared" si="59"/>
        <v>PERCORSO STER + ECG - CI INF.CA 3 E 4</v>
      </c>
      <c r="O157" s="393">
        <f t="shared" si="60"/>
        <v>12</v>
      </c>
      <c r="P157" s="396">
        <f t="shared" si="61"/>
        <v>12</v>
      </c>
      <c r="Q157" s="397" t="str">
        <f t="shared" si="62"/>
        <v>FINITO</v>
      </c>
    </row>
    <row r="158" spans="1:17" ht="63.75" customHeight="1">
      <c r="A158" s="239" t="s">
        <v>13</v>
      </c>
      <c r="B158" s="239" t="s">
        <v>158</v>
      </c>
      <c r="C158" s="241" t="s">
        <v>53</v>
      </c>
      <c r="D158" s="242" t="s">
        <v>64</v>
      </c>
      <c r="E158" s="241" t="s">
        <v>53</v>
      </c>
      <c r="F158" s="488"/>
      <c r="G158" s="488"/>
      <c r="H158" s="488"/>
      <c r="I158" s="329"/>
      <c r="J158" s="395" t="str">
        <f t="shared" si="55"/>
        <v>MEDICINA INTERNA Dott. Loccisano</v>
      </c>
      <c r="K158" s="393">
        <f t="shared" si="56"/>
        <v>20</v>
      </c>
      <c r="L158" s="396">
        <f t="shared" si="57"/>
        <v>20</v>
      </c>
      <c r="M158" s="397" t="str">
        <f t="shared" si="58"/>
        <v>FINITO</v>
      </c>
      <c r="N158" s="397" t="str">
        <f t="shared" si="59"/>
        <v xml:space="preserve">CI INF.CA 3 E 4 (PIANIFICAZIONE) </v>
      </c>
      <c r="O158" s="393">
        <f t="shared" si="60"/>
        <v>2</v>
      </c>
      <c r="P158" s="396">
        <f t="shared" si="61"/>
        <v>3</v>
      </c>
      <c r="Q158" s="397" t="str">
        <f t="shared" si="62"/>
        <v xml:space="preserve"> </v>
      </c>
    </row>
    <row r="159" spans="1:17" ht="63.75" customHeight="1">
      <c r="A159" s="239" t="s">
        <v>14</v>
      </c>
      <c r="B159" s="239" t="s">
        <v>159</v>
      </c>
      <c r="C159" s="241" t="s">
        <v>59</v>
      </c>
      <c r="D159" s="242" t="s">
        <v>64</v>
      </c>
      <c r="E159" s="240" t="s">
        <v>57</v>
      </c>
      <c r="F159" s="488"/>
      <c r="G159" s="488"/>
      <c r="H159" s="488"/>
      <c r="I159" s="329"/>
      <c r="J159" s="395" t="str">
        <f t="shared" si="55"/>
        <v>STATISTICA MEDICA Dr. Falasca</v>
      </c>
      <c r="K159" s="393">
        <f t="shared" si="56"/>
        <v>20</v>
      </c>
      <c r="L159" s="396">
        <f t="shared" si="57"/>
        <v>20</v>
      </c>
      <c r="M159" s="397" t="str">
        <f t="shared" si="58"/>
        <v>FINITO</v>
      </c>
      <c r="N159" s="397" t="str">
        <f t="shared" si="59"/>
        <v>LABORATORIO 2/ATT.SEM (DOSSIER VARI -VIDEOSNG)</v>
      </c>
      <c r="O159" s="393">
        <f t="shared" si="60"/>
        <v>29</v>
      </c>
      <c r="P159" s="396">
        <f t="shared" si="61"/>
        <v>30</v>
      </c>
      <c r="Q159" s="397" t="str">
        <f t="shared" si="62"/>
        <v xml:space="preserve"> </v>
      </c>
    </row>
    <row r="160" spans="1:17" ht="63.75" customHeight="1">
      <c r="A160" s="239" t="s">
        <v>16</v>
      </c>
      <c r="B160" s="239" t="s">
        <v>160</v>
      </c>
      <c r="C160" s="241" t="s">
        <v>59</v>
      </c>
      <c r="D160" s="240" t="s">
        <v>125</v>
      </c>
      <c r="E160" s="240" t="s">
        <v>57</v>
      </c>
      <c r="F160" s="488"/>
      <c r="G160" s="488"/>
      <c r="H160" s="488"/>
      <c r="I160" s="329"/>
      <c r="J160" s="395" t="str">
        <f t="shared" si="55"/>
        <v xml:space="preserve">IGIENE GEN APPL EPIDEMIOLOGIA Dott. </v>
      </c>
      <c r="K160" s="393">
        <f t="shared" si="56"/>
        <v>17</v>
      </c>
      <c r="L160" s="396">
        <f t="shared" si="57"/>
        <v>20</v>
      </c>
      <c r="M160" s="397" t="str">
        <f t="shared" si="58"/>
        <v xml:space="preserve"> </v>
      </c>
      <c r="N160" s="397" t="str">
        <f t="shared" si="59"/>
        <v>LABORATORIO 2/ATT.SEM (METODOLOGIA)</v>
      </c>
      <c r="O160" s="393">
        <f t="shared" si="60"/>
        <v>16</v>
      </c>
      <c r="P160" s="396">
        <f t="shared" si="61"/>
        <v>12</v>
      </c>
      <c r="Q160" s="397" t="str">
        <f t="shared" si="62"/>
        <v xml:space="preserve"> </v>
      </c>
    </row>
    <row r="161" spans="1:17" ht="63.75" customHeight="1">
      <c r="A161" s="239" t="s">
        <v>17</v>
      </c>
      <c r="B161" s="239" t="s">
        <v>161</v>
      </c>
      <c r="C161" s="241" t="s">
        <v>59</v>
      </c>
      <c r="D161" s="240" t="s">
        <v>125</v>
      </c>
      <c r="E161" s="360" t="s">
        <v>167</v>
      </c>
      <c r="F161" s="488"/>
      <c r="G161" s="488"/>
      <c r="H161" s="488"/>
      <c r="I161" s="329"/>
      <c r="J161" s="395" t="str">
        <f t="shared" si="55"/>
        <v>SCIENZE INF.CHE METODOL Dott.ssa Di Caprio</v>
      </c>
      <c r="K161" s="393">
        <f t="shared" si="56"/>
        <v>15</v>
      </c>
      <c r="L161" s="394">
        <f t="shared" si="57"/>
        <v>15</v>
      </c>
      <c r="M161" s="395" t="str">
        <f t="shared" si="58"/>
        <v>FINITO</v>
      </c>
      <c r="N161" s="397" t="str">
        <f t="shared" si="59"/>
        <v>SEMINARIO CARDIOLOGIA DOTT.SSA FRONGILLO - CI MED E FARM</v>
      </c>
      <c r="O161" s="393">
        <f t="shared" si="60"/>
        <v>0</v>
      </c>
      <c r="P161" s="397" t="str">
        <f t="shared" si="61"/>
        <v>???</v>
      </c>
      <c r="Q161" s="397" t="str">
        <f t="shared" si="62"/>
        <v xml:space="preserve"> </v>
      </c>
    </row>
    <row r="162" spans="1:17" ht="63.75" customHeight="1">
      <c r="A162" s="336"/>
      <c r="B162" s="359"/>
      <c r="C162" s="359"/>
      <c r="D162" s="359"/>
      <c r="E162" s="359"/>
      <c r="F162" s="488"/>
      <c r="G162" s="488"/>
      <c r="H162" s="488"/>
      <c r="I162" s="332"/>
      <c r="J162" s="395" t="str">
        <f t="shared" si="55"/>
        <v>SCIENZE INF.CHE SANITA PUBB Dott.ssa Colantuono</v>
      </c>
      <c r="K162" s="393">
        <f t="shared" si="56"/>
        <v>36</v>
      </c>
      <c r="L162" s="394">
        <f t="shared" si="57"/>
        <v>36</v>
      </c>
      <c r="M162" s="395" t="str">
        <f t="shared" si="58"/>
        <v>FINITO</v>
      </c>
      <c r="N162" s="464"/>
      <c r="O162" s="411"/>
      <c r="P162" s="412"/>
      <c r="Q162" s="400"/>
    </row>
    <row r="163" spans="1:17" ht="63.75" customHeight="1">
      <c r="A163" s="239" t="s">
        <v>18</v>
      </c>
      <c r="B163" s="361"/>
      <c r="C163" s="361"/>
      <c r="D163" s="482" t="s">
        <v>63</v>
      </c>
      <c r="F163" s="489"/>
      <c r="G163" s="489"/>
      <c r="H163" s="489"/>
      <c r="I163" s="332"/>
      <c r="J163" s="395" t="str">
        <f t="shared" si="55"/>
        <v>INFORMATICA Dott. Ssa TRAMONTANO</v>
      </c>
      <c r="K163" s="393">
        <f t="shared" si="56"/>
        <v>20</v>
      </c>
      <c r="L163" s="396">
        <f t="shared" si="57"/>
        <v>20</v>
      </c>
      <c r="M163" s="397" t="str">
        <f t="shared" si="58"/>
        <v>FINITO</v>
      </c>
      <c r="N163" s="456"/>
      <c r="O163" s="401"/>
      <c r="P163" s="402"/>
      <c r="Q163" s="403"/>
    </row>
    <row r="164" spans="1:17" ht="63.75" customHeight="1">
      <c r="A164" s="239" t="s">
        <v>19</v>
      </c>
      <c r="B164" s="361"/>
      <c r="C164" s="361"/>
      <c r="D164" s="482" t="s">
        <v>63</v>
      </c>
      <c r="F164" s="489"/>
      <c r="G164" s="489"/>
      <c r="H164" s="489"/>
      <c r="I164" s="329"/>
      <c r="J164" s="395" t="str">
        <f t="shared" si="55"/>
        <v>LAVORI DI GRUPPO IGIENE</v>
      </c>
      <c r="K164" s="393">
        <f t="shared" si="56"/>
        <v>10</v>
      </c>
      <c r="L164" s="396">
        <f t="shared" si="57"/>
        <v>7</v>
      </c>
      <c r="M164" s="397" t="str">
        <f t="shared" si="58"/>
        <v xml:space="preserve"> </v>
      </c>
      <c r="N164" s="456"/>
      <c r="O164" s="401"/>
      <c r="P164" s="402"/>
      <c r="Q164" s="403"/>
    </row>
    <row r="165" spans="1:17" ht="63.75" customHeight="1">
      <c r="A165" s="239" t="s">
        <v>20</v>
      </c>
      <c r="B165" s="359"/>
      <c r="C165" s="359"/>
      <c r="D165" s="482" t="s">
        <v>63</v>
      </c>
      <c r="F165" s="488"/>
      <c r="G165" s="488"/>
      <c r="H165" s="488"/>
      <c r="I165" s="329"/>
      <c r="J165" s="395" t="str">
        <f t="shared" si="55"/>
        <v>SEMINARIO OPI</v>
      </c>
      <c r="K165" s="393">
        <f t="shared" si="56"/>
        <v>0</v>
      </c>
      <c r="L165" s="396">
        <f t="shared" si="57"/>
        <v>3</v>
      </c>
      <c r="M165" s="397" t="str">
        <f t="shared" si="58"/>
        <v xml:space="preserve"> </v>
      </c>
      <c r="N165" s="456"/>
      <c r="O165" s="401"/>
      <c r="P165" s="402"/>
      <c r="Q165" s="403"/>
    </row>
    <row r="166" spans="1:17" ht="63.75" customHeight="1">
      <c r="A166" s="346"/>
      <c r="B166" s="359"/>
      <c r="C166" s="359"/>
      <c r="D166" s="359"/>
      <c r="E166" s="238" t="s">
        <v>165</v>
      </c>
      <c r="F166" s="488"/>
      <c r="G166" s="488"/>
      <c r="H166" s="488"/>
      <c r="I166" s="329"/>
      <c r="J166" s="395" t="str">
        <f t="shared" si="55"/>
        <v>INFERM.CA CLIN MED SPEC Dott. CARPICO</v>
      </c>
      <c r="K166" s="393">
        <f t="shared" si="56"/>
        <v>12</v>
      </c>
      <c r="L166" s="396">
        <f t="shared" si="57"/>
        <v>12</v>
      </c>
      <c r="M166" s="397" t="str">
        <f t="shared" si="58"/>
        <v>FINITO</v>
      </c>
      <c r="N166" s="456"/>
      <c r="O166" s="401"/>
      <c r="P166" s="402"/>
      <c r="Q166" s="403"/>
    </row>
    <row r="167" spans="1:17" ht="63.75" customHeight="1">
      <c r="A167" s="347"/>
      <c r="B167" s="359"/>
      <c r="C167" s="359"/>
      <c r="D167" s="359"/>
      <c r="E167" s="646" t="s">
        <v>191</v>
      </c>
      <c r="F167" s="490"/>
      <c r="G167" s="490"/>
      <c r="H167" s="488"/>
      <c r="I167" s="329"/>
      <c r="J167" s="395" t="str">
        <f t="shared" si="55"/>
        <v>INFERM.CA CLIN MED GEN Dott. Balzoni</v>
      </c>
      <c r="K167" s="393">
        <f t="shared" si="56"/>
        <v>30</v>
      </c>
      <c r="L167" s="396">
        <f t="shared" si="57"/>
        <v>30</v>
      </c>
      <c r="M167" s="397" t="str">
        <f t="shared" si="58"/>
        <v>FINITO</v>
      </c>
      <c r="N167" s="456"/>
      <c r="O167" s="401"/>
      <c r="P167" s="402"/>
      <c r="Q167" s="403"/>
    </row>
    <row r="168" spans="1:17" ht="63.75" customHeight="1">
      <c r="A168" s="321"/>
      <c r="B168" s="362"/>
      <c r="C168" s="362"/>
      <c r="D168" s="362"/>
      <c r="E168" s="647"/>
      <c r="F168" s="483"/>
      <c r="G168" s="483"/>
      <c r="H168" s="491"/>
      <c r="I168" s="329"/>
      <c r="J168" s="395" t="str">
        <f t="shared" si="55"/>
        <v xml:space="preserve">INFERM.CA CLIN CHI GEN Dott.ssa Calcagni </v>
      </c>
      <c r="K168" s="393">
        <f t="shared" si="56"/>
        <v>30</v>
      </c>
      <c r="L168" s="396">
        <f t="shared" si="57"/>
        <v>30</v>
      </c>
      <c r="M168" s="397" t="str">
        <f t="shared" si="58"/>
        <v>FINITO</v>
      </c>
      <c r="N168" s="457"/>
      <c r="O168" s="401"/>
      <c r="P168" s="402"/>
      <c r="Q168" s="403"/>
    </row>
    <row r="169" spans="1:17" ht="63.75" customHeight="1">
      <c r="A169" s="328"/>
      <c r="B169" s="206"/>
      <c r="C169" s="206" t="s">
        <v>1</v>
      </c>
      <c r="D169" s="206" t="s">
        <v>2</v>
      </c>
      <c r="E169" s="206" t="s">
        <v>3</v>
      </c>
      <c r="F169" s="206" t="s">
        <v>4</v>
      </c>
      <c r="G169" s="206" t="s">
        <v>5</v>
      </c>
      <c r="H169" s="206" t="s">
        <v>6</v>
      </c>
      <c r="I169" s="329"/>
      <c r="J169" s="460"/>
      <c r="K169" s="413"/>
      <c r="L169" s="413"/>
      <c r="M169" s="413"/>
      <c r="N169" s="405"/>
      <c r="O169" s="401"/>
      <c r="P169" s="402"/>
      <c r="Q169" s="403"/>
    </row>
    <row r="170" spans="1:17" ht="63.75" customHeight="1">
      <c r="A170" s="331"/>
      <c r="B170" s="210"/>
      <c r="C170" s="210">
        <v>44557</v>
      </c>
      <c r="D170" s="210">
        <v>44558</v>
      </c>
      <c r="E170" s="210">
        <v>44559</v>
      </c>
      <c r="F170" s="210">
        <v>44560</v>
      </c>
      <c r="G170" s="210">
        <v>44561</v>
      </c>
      <c r="H170" s="210">
        <v>44562</v>
      </c>
      <c r="I170" s="329"/>
      <c r="J170" s="394">
        <f t="shared" ref="J170:J184" si="63">J154</f>
        <v>0</v>
      </c>
      <c r="K170" s="393">
        <f t="shared" ref="K170:K184" si="64">COUNTIF(C$172:H$181,J170)+K154</f>
        <v>0</v>
      </c>
      <c r="L170" s="396">
        <f t="shared" ref="L170:L184" si="65">L154</f>
        <v>0</v>
      </c>
      <c r="M170" s="389"/>
      <c r="N170" s="456"/>
      <c r="O170" s="401"/>
      <c r="P170" s="402"/>
      <c r="Q170" s="403"/>
    </row>
    <row r="171" spans="1:17" ht="63.75" hidden="1" customHeight="1">
      <c r="A171" s="236" t="s">
        <v>21</v>
      </c>
      <c r="B171" s="310"/>
      <c r="C171" s="310"/>
      <c r="D171" s="310"/>
      <c r="E171" s="310"/>
      <c r="F171" s="310"/>
      <c r="G171" s="310"/>
      <c r="H171" s="310"/>
      <c r="I171" s="329"/>
      <c r="J171" s="395" t="str">
        <f t="shared" si="63"/>
        <v>FARMACOLOGIA Dott. MUZZI</v>
      </c>
      <c r="K171" s="393">
        <f t="shared" si="64"/>
        <v>20</v>
      </c>
      <c r="L171" s="396">
        <f t="shared" si="65"/>
        <v>20</v>
      </c>
      <c r="M171" s="397"/>
      <c r="N171" s="456"/>
      <c r="O171" s="401"/>
      <c r="P171" s="402"/>
      <c r="Q171" s="403"/>
    </row>
    <row r="172" spans="1:17" ht="63.75" hidden="1" customHeight="1">
      <c r="A172" s="239" t="s">
        <v>10</v>
      </c>
      <c r="B172" s="351"/>
      <c r="C172" s="351"/>
      <c r="D172" s="351"/>
      <c r="E172" s="351"/>
      <c r="F172" s="351"/>
      <c r="G172" s="351"/>
      <c r="H172" s="351"/>
      <c r="I172" s="329"/>
      <c r="J172" s="395" t="str">
        <f t="shared" si="63"/>
        <v>ANESTESIOLOGIA Dott. CATALDO</v>
      </c>
      <c r="K172" s="393">
        <f t="shared" si="64"/>
        <v>15</v>
      </c>
      <c r="L172" s="396">
        <f t="shared" si="65"/>
        <v>15</v>
      </c>
      <c r="M172" s="397"/>
      <c r="N172" s="456"/>
      <c r="O172" s="401"/>
      <c r="P172" s="402"/>
      <c r="Q172" s="403"/>
    </row>
    <row r="173" spans="1:17" ht="63.75" hidden="1" customHeight="1">
      <c r="A173" s="239" t="s">
        <v>12</v>
      </c>
      <c r="B173" s="351"/>
      <c r="C173" s="351"/>
      <c r="D173" s="351"/>
      <c r="E173" s="351"/>
      <c r="F173" s="351"/>
      <c r="G173" s="351"/>
      <c r="H173" s="351"/>
      <c r="I173" s="329"/>
      <c r="J173" s="395" t="str">
        <f t="shared" si="63"/>
        <v>CHIRURGIA GENERALE Dott. CORVESE</v>
      </c>
      <c r="K173" s="393">
        <f t="shared" si="64"/>
        <v>20</v>
      </c>
      <c r="L173" s="396">
        <f t="shared" si="65"/>
        <v>20</v>
      </c>
      <c r="M173" s="397"/>
      <c r="N173" s="456"/>
      <c r="O173" s="401"/>
      <c r="P173" s="402"/>
      <c r="Q173" s="403"/>
    </row>
    <row r="174" spans="1:17" ht="63.75" hidden="1" customHeight="1">
      <c r="A174" s="239" t="s">
        <v>13</v>
      </c>
      <c r="B174" s="351"/>
      <c r="C174" s="351"/>
      <c r="D174" s="351"/>
      <c r="E174" s="351"/>
      <c r="F174" s="351"/>
      <c r="G174" s="351"/>
      <c r="H174" s="351"/>
      <c r="I174" s="329"/>
      <c r="J174" s="395" t="str">
        <f t="shared" si="63"/>
        <v>MEDICINA INTERNA Dott. Loccisano</v>
      </c>
      <c r="K174" s="393">
        <f t="shared" si="64"/>
        <v>20</v>
      </c>
      <c r="L174" s="396">
        <f t="shared" si="65"/>
        <v>20</v>
      </c>
      <c r="M174" s="397"/>
      <c r="N174" s="456"/>
      <c r="O174" s="401"/>
      <c r="P174" s="402"/>
      <c r="Q174" s="403"/>
    </row>
    <row r="175" spans="1:17" ht="63.75" hidden="1" customHeight="1">
      <c r="A175" s="239" t="s">
        <v>14</v>
      </c>
      <c r="B175" s="310"/>
      <c r="C175" s="310"/>
      <c r="D175" s="351"/>
      <c r="E175" s="351"/>
      <c r="F175" s="351"/>
      <c r="G175" s="351"/>
      <c r="H175" s="351"/>
      <c r="I175" s="329"/>
      <c r="J175" s="395" t="str">
        <f t="shared" si="63"/>
        <v>STATISTICA MEDICA Dr. Falasca</v>
      </c>
      <c r="K175" s="393">
        <f t="shared" si="64"/>
        <v>20</v>
      </c>
      <c r="L175" s="396">
        <f t="shared" si="65"/>
        <v>20</v>
      </c>
      <c r="M175" s="397"/>
      <c r="N175" s="456"/>
      <c r="O175" s="401"/>
      <c r="P175" s="402"/>
      <c r="Q175" s="403"/>
    </row>
    <row r="176" spans="1:17" ht="63.75" hidden="1" customHeight="1">
      <c r="A176" s="239" t="s">
        <v>16</v>
      </c>
      <c r="B176" s="351"/>
      <c r="C176" s="351"/>
      <c r="D176" s="351"/>
      <c r="E176" s="351"/>
      <c r="F176" s="351"/>
      <c r="G176" s="351"/>
      <c r="H176" s="351"/>
      <c r="I176" s="329"/>
      <c r="J176" s="395" t="str">
        <f t="shared" si="63"/>
        <v xml:space="preserve">IGIENE GEN APPL EPIDEMIOLOGIA Dott. </v>
      </c>
      <c r="K176" s="393">
        <f t="shared" si="64"/>
        <v>17</v>
      </c>
      <c r="L176" s="394">
        <f t="shared" si="65"/>
        <v>20</v>
      </c>
      <c r="M176" s="395"/>
      <c r="N176" s="457"/>
      <c r="O176" s="401"/>
      <c r="P176" s="402"/>
      <c r="Q176" s="403"/>
    </row>
    <row r="177" spans="1:17" ht="63.75" hidden="1" customHeight="1">
      <c r="A177" s="239" t="s">
        <v>17</v>
      </c>
      <c r="B177" s="351"/>
      <c r="C177" s="351"/>
      <c r="D177" s="359"/>
      <c r="E177" s="351"/>
      <c r="F177" s="351"/>
      <c r="G177" s="351"/>
      <c r="H177" s="351"/>
      <c r="I177" s="332"/>
      <c r="J177" s="395" t="str">
        <f t="shared" si="63"/>
        <v>SCIENZE INF.CHE METODOL Dott.ssa Di Caprio</v>
      </c>
      <c r="K177" s="393">
        <f t="shared" si="64"/>
        <v>15</v>
      </c>
      <c r="L177" s="394">
        <f t="shared" si="65"/>
        <v>15</v>
      </c>
      <c r="M177" s="395"/>
      <c r="N177" s="457"/>
      <c r="O177" s="401"/>
      <c r="P177" s="402"/>
      <c r="Q177" s="403"/>
    </row>
    <row r="178" spans="1:17" ht="63.75" hidden="1" customHeight="1">
      <c r="A178" s="336"/>
      <c r="B178" s="351"/>
      <c r="C178" s="351"/>
      <c r="D178" s="359"/>
      <c r="E178" s="351"/>
      <c r="F178" s="351"/>
      <c r="G178" s="351"/>
      <c r="H178" s="351"/>
      <c r="I178" s="332"/>
      <c r="J178" s="395" t="str">
        <f t="shared" si="63"/>
        <v>SCIENZE INF.CHE SANITA PUBB Dott.ssa Colantuono</v>
      </c>
      <c r="K178" s="393">
        <f t="shared" si="64"/>
        <v>36</v>
      </c>
      <c r="L178" s="396">
        <f t="shared" si="65"/>
        <v>36</v>
      </c>
      <c r="M178" s="397"/>
      <c r="N178" s="456"/>
      <c r="O178" s="401"/>
      <c r="P178" s="402"/>
      <c r="Q178" s="403"/>
    </row>
    <row r="179" spans="1:17" ht="63.75" hidden="1" customHeight="1">
      <c r="A179" s="239" t="s">
        <v>18</v>
      </c>
      <c r="B179" s="310"/>
      <c r="C179" s="310"/>
      <c r="D179" s="359"/>
      <c r="E179" s="310"/>
      <c r="F179" s="351"/>
      <c r="G179" s="351"/>
      <c r="H179" s="351"/>
      <c r="I179" s="329"/>
      <c r="J179" s="395" t="str">
        <f t="shared" si="63"/>
        <v>INFORMATICA Dott. Ssa TRAMONTANO</v>
      </c>
      <c r="K179" s="393">
        <f t="shared" si="64"/>
        <v>20</v>
      </c>
      <c r="L179" s="396">
        <f t="shared" si="65"/>
        <v>20</v>
      </c>
      <c r="M179" s="397"/>
      <c r="N179" s="456"/>
      <c r="O179" s="401"/>
      <c r="P179" s="402"/>
      <c r="Q179" s="403"/>
    </row>
    <row r="180" spans="1:17" ht="63.75" hidden="1" customHeight="1">
      <c r="A180" s="239" t="s">
        <v>19</v>
      </c>
      <c r="B180" s="310"/>
      <c r="C180" s="310"/>
      <c r="D180" s="310"/>
      <c r="E180" s="351"/>
      <c r="F180" s="348"/>
      <c r="G180" s="351"/>
      <c r="H180" s="348"/>
      <c r="I180" s="329"/>
      <c r="J180" s="395" t="str">
        <f t="shared" si="63"/>
        <v>LAVORI DI GRUPPO IGIENE</v>
      </c>
      <c r="K180" s="393">
        <f t="shared" si="64"/>
        <v>10</v>
      </c>
      <c r="L180" s="396">
        <f t="shared" si="65"/>
        <v>7</v>
      </c>
      <c r="M180" s="397"/>
      <c r="N180" s="456"/>
      <c r="O180" s="401"/>
      <c r="P180" s="402"/>
      <c r="Q180" s="403"/>
    </row>
    <row r="181" spans="1:17" ht="63.75" hidden="1" customHeight="1">
      <c r="A181" s="239" t="s">
        <v>20</v>
      </c>
      <c r="B181" s="351"/>
      <c r="C181" s="351"/>
      <c r="D181" s="310"/>
      <c r="E181" s="351"/>
      <c r="F181" s="348"/>
      <c r="G181" s="351"/>
      <c r="H181" s="348"/>
      <c r="I181" s="329"/>
      <c r="J181" s="395" t="str">
        <f t="shared" si="63"/>
        <v>SEMINARIO OPI</v>
      </c>
      <c r="K181" s="393">
        <f t="shared" si="64"/>
        <v>0</v>
      </c>
      <c r="L181" s="396">
        <f t="shared" si="65"/>
        <v>3</v>
      </c>
      <c r="M181" s="397"/>
      <c r="N181" s="456"/>
      <c r="O181" s="401"/>
      <c r="P181" s="402"/>
      <c r="Q181" s="403"/>
    </row>
    <row r="182" spans="1:17" ht="63.75" hidden="1" customHeight="1">
      <c r="A182" s="346"/>
      <c r="B182" s="351"/>
      <c r="C182" s="351"/>
      <c r="D182" s="310"/>
      <c r="E182" s="351"/>
      <c r="F182" s="348"/>
      <c r="G182" s="351"/>
      <c r="H182" s="348"/>
      <c r="I182" s="329"/>
      <c r="J182" s="395" t="str">
        <f t="shared" si="63"/>
        <v>INFERM.CA CLIN MED SPEC Dott. CARPICO</v>
      </c>
      <c r="K182" s="393">
        <f t="shared" si="64"/>
        <v>12</v>
      </c>
      <c r="L182" s="396">
        <f t="shared" si="65"/>
        <v>12</v>
      </c>
      <c r="M182" s="397"/>
      <c r="N182" s="456"/>
      <c r="O182" s="401"/>
      <c r="P182" s="402"/>
      <c r="Q182" s="403"/>
    </row>
    <row r="183" spans="1:17" ht="63.75" hidden="1" customHeight="1">
      <c r="A183" s="347"/>
      <c r="B183" s="351"/>
      <c r="C183" s="351"/>
      <c r="D183" s="310"/>
      <c r="E183" s="351"/>
      <c r="F183" s="348"/>
      <c r="G183" s="351"/>
      <c r="H183" s="348"/>
      <c r="I183" s="329"/>
      <c r="J183" s="395" t="str">
        <f t="shared" si="63"/>
        <v>INFERM.CA CLIN MED GEN Dott. Balzoni</v>
      </c>
      <c r="K183" s="393">
        <f t="shared" si="64"/>
        <v>30</v>
      </c>
      <c r="L183" s="396">
        <f t="shared" si="65"/>
        <v>30</v>
      </c>
      <c r="M183" s="397"/>
      <c r="N183" s="456"/>
      <c r="O183" s="401"/>
      <c r="P183" s="402"/>
      <c r="Q183" s="403"/>
    </row>
    <row r="184" spans="1:17" ht="63.75" hidden="1" customHeight="1">
      <c r="A184" s="321"/>
      <c r="B184" s="310"/>
      <c r="C184" s="310"/>
      <c r="D184" s="310"/>
      <c r="E184" s="351"/>
      <c r="F184" s="348"/>
      <c r="G184" s="351"/>
      <c r="H184" s="348"/>
      <c r="I184" s="329"/>
      <c r="J184" s="395" t="str">
        <f t="shared" si="63"/>
        <v xml:space="preserve">INFERM.CA CLIN CHI GEN Dott.ssa Calcagni </v>
      </c>
      <c r="K184" s="393">
        <f t="shared" si="64"/>
        <v>30</v>
      </c>
      <c r="L184" s="396">
        <f t="shared" si="65"/>
        <v>30</v>
      </c>
      <c r="M184" s="397"/>
      <c r="N184" s="457"/>
      <c r="O184" s="405"/>
      <c r="P184" s="402"/>
      <c r="Q184" s="403"/>
    </row>
    <row r="185" spans="1:17" ht="63.75" hidden="1" customHeight="1">
      <c r="A185" s="328"/>
      <c r="B185" s="206"/>
      <c r="C185" s="206" t="s">
        <v>1</v>
      </c>
      <c r="D185" s="206" t="s">
        <v>2</v>
      </c>
      <c r="E185" s="206" t="s">
        <v>3</v>
      </c>
      <c r="F185" s="206" t="s">
        <v>4</v>
      </c>
      <c r="G185" s="206" t="s">
        <v>5</v>
      </c>
      <c r="H185" s="206" t="s">
        <v>6</v>
      </c>
      <c r="I185" s="329"/>
      <c r="J185" s="404"/>
      <c r="K185" s="393"/>
      <c r="L185" s="404"/>
      <c r="M185" s="404"/>
      <c r="N185" s="457"/>
      <c r="O185" s="405"/>
      <c r="P185" s="402"/>
      <c r="Q185" s="403"/>
    </row>
    <row r="186" spans="1:17" ht="63.75" hidden="1" customHeight="1">
      <c r="A186" s="331"/>
      <c r="B186" s="210"/>
      <c r="C186" s="210">
        <v>44564</v>
      </c>
      <c r="D186" s="210">
        <v>44565</v>
      </c>
      <c r="E186" s="210">
        <v>44566</v>
      </c>
      <c r="F186" s="210">
        <v>44567</v>
      </c>
      <c r="G186" s="210">
        <v>44568</v>
      </c>
      <c r="H186" s="210">
        <v>44569</v>
      </c>
      <c r="I186" s="329"/>
      <c r="J186" s="394">
        <f t="shared" ref="J186:J200" si="66">J154</f>
        <v>0</v>
      </c>
      <c r="K186" s="393">
        <f t="shared" ref="K186:K200" si="67">COUNTIF(C$188:H$197,J186)+K170</f>
        <v>0</v>
      </c>
      <c r="L186" s="396">
        <f t="shared" ref="L186:L200" si="68">L154</f>
        <v>0</v>
      </c>
      <c r="M186" s="389"/>
      <c r="N186" s="456"/>
      <c r="O186" s="401"/>
      <c r="P186" s="402"/>
      <c r="Q186" s="403"/>
    </row>
    <row r="187" spans="1:17" ht="63.75" hidden="1" customHeight="1">
      <c r="A187" s="236" t="s">
        <v>21</v>
      </c>
      <c r="B187" s="248"/>
      <c r="C187" s="248"/>
      <c r="D187" s="248"/>
      <c r="E187" s="248"/>
      <c r="F187" s="248"/>
      <c r="G187" s="214"/>
      <c r="H187" s="214"/>
      <c r="I187" s="329"/>
      <c r="J187" s="395" t="str">
        <f t="shared" si="66"/>
        <v>FARMACOLOGIA Dott. MUZZI</v>
      </c>
      <c r="K187" s="393">
        <f t="shared" si="67"/>
        <v>20</v>
      </c>
      <c r="L187" s="396">
        <f t="shared" si="68"/>
        <v>20</v>
      </c>
      <c r="M187" s="397"/>
      <c r="N187" s="456"/>
      <c r="O187" s="401"/>
      <c r="P187" s="402"/>
      <c r="Q187" s="403"/>
    </row>
    <row r="188" spans="1:17" ht="63.75" hidden="1" customHeight="1">
      <c r="A188" s="239" t="s">
        <v>10</v>
      </c>
      <c r="B188" s="251"/>
      <c r="C188" s="251"/>
      <c r="D188" s="251"/>
      <c r="E188" s="251"/>
      <c r="F188" s="251"/>
      <c r="G188" s="250"/>
      <c r="H188" s="250"/>
      <c r="I188" s="329"/>
      <c r="J188" s="395" t="str">
        <f t="shared" si="66"/>
        <v>ANESTESIOLOGIA Dott. CATALDO</v>
      </c>
      <c r="K188" s="393">
        <f t="shared" si="67"/>
        <v>15</v>
      </c>
      <c r="L188" s="396">
        <f t="shared" si="68"/>
        <v>15</v>
      </c>
      <c r="M188" s="397"/>
      <c r="N188" s="456"/>
      <c r="O188" s="401"/>
      <c r="P188" s="402"/>
      <c r="Q188" s="403"/>
    </row>
    <row r="189" spans="1:17" ht="63.75" hidden="1" customHeight="1">
      <c r="A189" s="239" t="s">
        <v>12</v>
      </c>
      <c r="B189" s="251"/>
      <c r="C189" s="251"/>
      <c r="D189" s="251"/>
      <c r="E189" s="251"/>
      <c r="F189" s="251"/>
      <c r="G189" s="250"/>
      <c r="H189" s="250"/>
      <c r="I189" s="329"/>
      <c r="J189" s="395" t="str">
        <f t="shared" si="66"/>
        <v>CHIRURGIA GENERALE Dott. CORVESE</v>
      </c>
      <c r="K189" s="393">
        <f t="shared" si="67"/>
        <v>20</v>
      </c>
      <c r="L189" s="396">
        <f t="shared" si="68"/>
        <v>20</v>
      </c>
      <c r="M189" s="397"/>
      <c r="N189" s="456"/>
      <c r="O189" s="401"/>
      <c r="P189" s="402"/>
      <c r="Q189" s="403"/>
    </row>
    <row r="190" spans="1:17" ht="63.75" hidden="1" customHeight="1">
      <c r="A190" s="239" t="s">
        <v>13</v>
      </c>
      <c r="B190" s="251"/>
      <c r="C190" s="251"/>
      <c r="D190" s="251"/>
      <c r="E190" s="251"/>
      <c r="F190" s="251"/>
      <c r="G190" s="250"/>
      <c r="H190" s="250"/>
      <c r="I190" s="329"/>
      <c r="J190" s="395" t="str">
        <f t="shared" si="66"/>
        <v>MEDICINA INTERNA Dott. Loccisano</v>
      </c>
      <c r="K190" s="393">
        <f t="shared" si="67"/>
        <v>20</v>
      </c>
      <c r="L190" s="396">
        <f t="shared" si="68"/>
        <v>20</v>
      </c>
      <c r="M190" s="397"/>
      <c r="N190" s="456"/>
      <c r="O190" s="401"/>
      <c r="P190" s="402"/>
      <c r="Q190" s="403"/>
    </row>
    <row r="191" spans="1:17" ht="63.75" hidden="1" customHeight="1">
      <c r="A191" s="239" t="s">
        <v>14</v>
      </c>
      <c r="B191" s="248"/>
      <c r="C191" s="248"/>
      <c r="D191" s="251"/>
      <c r="E191" s="251"/>
      <c r="F191" s="251"/>
      <c r="G191" s="250"/>
      <c r="H191" s="250"/>
      <c r="I191" s="329"/>
      <c r="J191" s="395" t="str">
        <f t="shared" si="66"/>
        <v>STATISTICA MEDICA Dr. Falasca</v>
      </c>
      <c r="K191" s="393">
        <f t="shared" si="67"/>
        <v>20</v>
      </c>
      <c r="L191" s="396">
        <f t="shared" si="68"/>
        <v>20</v>
      </c>
      <c r="M191" s="397"/>
      <c r="N191" s="456"/>
      <c r="O191" s="401"/>
      <c r="P191" s="402"/>
      <c r="Q191" s="403"/>
    </row>
    <row r="192" spans="1:17" ht="63.75" hidden="1" customHeight="1">
      <c r="A192" s="239" t="s">
        <v>16</v>
      </c>
      <c r="B192" s="251"/>
      <c r="C192" s="251"/>
      <c r="D192" s="251"/>
      <c r="E192" s="251"/>
      <c r="F192" s="251"/>
      <c r="G192" s="250"/>
      <c r="H192" s="250"/>
      <c r="I192" s="329"/>
      <c r="J192" s="395" t="str">
        <f t="shared" si="66"/>
        <v xml:space="preserve">IGIENE GEN APPL EPIDEMIOLOGIA Dott. </v>
      </c>
      <c r="K192" s="393">
        <f t="shared" si="67"/>
        <v>17</v>
      </c>
      <c r="L192" s="396">
        <f t="shared" si="68"/>
        <v>20</v>
      </c>
      <c r="M192" s="397"/>
      <c r="N192" s="456"/>
      <c r="O192" s="401"/>
      <c r="P192" s="402"/>
      <c r="Q192" s="403"/>
    </row>
    <row r="193" spans="1:17" ht="63.75" hidden="1" customHeight="1">
      <c r="A193" s="239" t="s">
        <v>17</v>
      </c>
      <c r="B193" s="251"/>
      <c r="C193" s="251"/>
      <c r="D193" s="251"/>
      <c r="E193" s="251"/>
      <c r="F193" s="251"/>
      <c r="G193" s="250"/>
      <c r="H193" s="250"/>
      <c r="I193" s="329"/>
      <c r="J193" s="395" t="str">
        <f t="shared" si="66"/>
        <v>SCIENZE INF.CHE METODOL Dott.ssa Di Caprio</v>
      </c>
      <c r="K193" s="393">
        <f t="shared" si="67"/>
        <v>15</v>
      </c>
      <c r="L193" s="394">
        <f t="shared" si="68"/>
        <v>15</v>
      </c>
      <c r="M193" s="395"/>
      <c r="N193" s="457"/>
      <c r="O193" s="401"/>
      <c r="P193" s="402"/>
      <c r="Q193" s="403"/>
    </row>
    <row r="194" spans="1:17" ht="63.75" hidden="1" customHeight="1">
      <c r="A194" s="243"/>
      <c r="B194" s="251"/>
      <c r="C194" s="251"/>
      <c r="D194" s="251"/>
      <c r="E194" s="251"/>
      <c r="F194" s="251"/>
      <c r="G194" s="250"/>
      <c r="H194" s="250"/>
      <c r="I194" s="332"/>
      <c r="J194" s="395" t="str">
        <f t="shared" si="66"/>
        <v>SCIENZE INF.CHE SANITA PUBB Dott.ssa Colantuono</v>
      </c>
      <c r="K194" s="393">
        <f t="shared" si="67"/>
        <v>36</v>
      </c>
      <c r="L194" s="394">
        <f t="shared" si="68"/>
        <v>36</v>
      </c>
      <c r="M194" s="395"/>
      <c r="N194" s="457"/>
      <c r="O194" s="401"/>
      <c r="P194" s="402"/>
      <c r="Q194" s="403"/>
    </row>
    <row r="195" spans="1:17" ht="63.75" hidden="1" customHeight="1">
      <c r="A195" s="239" t="s">
        <v>18</v>
      </c>
      <c r="B195" s="248"/>
      <c r="C195" s="248"/>
      <c r="D195" s="251"/>
      <c r="E195" s="248"/>
      <c r="F195" s="248"/>
      <c r="G195" s="250"/>
      <c r="H195" s="250"/>
      <c r="I195" s="332"/>
      <c r="J195" s="395" t="str">
        <f t="shared" si="66"/>
        <v>INFORMATICA Dott. Ssa TRAMONTANO</v>
      </c>
      <c r="K195" s="393">
        <f t="shared" si="67"/>
        <v>20</v>
      </c>
      <c r="L195" s="396">
        <f t="shared" si="68"/>
        <v>20</v>
      </c>
      <c r="M195" s="397"/>
      <c r="N195" s="456"/>
      <c r="O195" s="401"/>
      <c r="P195" s="402"/>
      <c r="Q195" s="403"/>
    </row>
    <row r="196" spans="1:17" ht="63.75" hidden="1" customHeight="1">
      <c r="A196" s="239" t="s">
        <v>19</v>
      </c>
      <c r="B196" s="251"/>
      <c r="C196" s="251"/>
      <c r="D196" s="248"/>
      <c r="E196" s="253"/>
      <c r="F196" s="253"/>
      <c r="G196" s="250"/>
      <c r="H196" s="250"/>
      <c r="I196" s="329"/>
      <c r="J196" s="395" t="str">
        <f t="shared" si="66"/>
        <v>LAVORI DI GRUPPO IGIENE</v>
      </c>
      <c r="K196" s="393">
        <f t="shared" si="67"/>
        <v>10</v>
      </c>
      <c r="L196" s="396">
        <f t="shared" si="68"/>
        <v>7</v>
      </c>
      <c r="M196" s="397"/>
      <c r="N196" s="456"/>
      <c r="O196" s="401"/>
      <c r="P196" s="402"/>
      <c r="Q196" s="403"/>
    </row>
    <row r="197" spans="1:17" ht="63.75" hidden="1" customHeight="1">
      <c r="A197" s="239" t="s">
        <v>20</v>
      </c>
      <c r="B197" s="251"/>
      <c r="C197" s="251"/>
      <c r="D197" s="248"/>
      <c r="E197" s="251"/>
      <c r="F197" s="251"/>
      <c r="G197" s="250"/>
      <c r="H197" s="247"/>
      <c r="I197" s="329"/>
      <c r="J197" s="395" t="str">
        <f t="shared" si="66"/>
        <v>SEMINARIO OPI</v>
      </c>
      <c r="K197" s="393">
        <f t="shared" si="67"/>
        <v>0</v>
      </c>
      <c r="L197" s="396">
        <f t="shared" si="68"/>
        <v>3</v>
      </c>
      <c r="M197" s="397"/>
      <c r="N197" s="456"/>
      <c r="O197" s="401"/>
      <c r="P197" s="402"/>
      <c r="Q197" s="403"/>
    </row>
    <row r="198" spans="1:17" ht="63.75" hidden="1" customHeight="1">
      <c r="A198" s="245"/>
      <c r="B198" s="251"/>
      <c r="C198" s="251"/>
      <c r="D198" s="248"/>
      <c r="E198" s="251"/>
      <c r="F198" s="251"/>
      <c r="G198" s="250"/>
      <c r="H198" s="247"/>
      <c r="I198" s="329"/>
      <c r="J198" s="395" t="str">
        <f t="shared" si="66"/>
        <v>INFERM.CA CLIN MED SPEC Dott. CARPICO</v>
      </c>
      <c r="K198" s="393">
        <f t="shared" si="67"/>
        <v>12</v>
      </c>
      <c r="L198" s="396">
        <f t="shared" si="68"/>
        <v>12</v>
      </c>
      <c r="M198" s="397"/>
      <c r="N198" s="456"/>
      <c r="O198" s="401"/>
      <c r="P198" s="402"/>
      <c r="Q198" s="403"/>
    </row>
    <row r="199" spans="1:17" ht="63.75" hidden="1" customHeight="1">
      <c r="A199" s="246"/>
      <c r="B199" s="251"/>
      <c r="C199" s="251"/>
      <c r="D199" s="248"/>
      <c r="E199" s="251"/>
      <c r="F199" s="251"/>
      <c r="G199" s="250"/>
      <c r="H199" s="247"/>
      <c r="I199" s="329"/>
      <c r="J199" s="395" t="str">
        <f t="shared" si="66"/>
        <v>INFERM.CA CLIN MED GEN Dott. Balzoni</v>
      </c>
      <c r="K199" s="393">
        <f t="shared" si="67"/>
        <v>30</v>
      </c>
      <c r="L199" s="396">
        <f t="shared" si="68"/>
        <v>30</v>
      </c>
      <c r="M199" s="397"/>
      <c r="N199" s="456"/>
      <c r="O199" s="401"/>
      <c r="P199" s="402"/>
      <c r="Q199" s="403"/>
    </row>
    <row r="200" spans="1:17" ht="63.75" hidden="1" customHeight="1">
      <c r="A200" s="228"/>
      <c r="B200" s="248"/>
      <c r="C200" s="248"/>
      <c r="D200" s="248"/>
      <c r="E200" s="251"/>
      <c r="F200" s="251"/>
      <c r="G200" s="250"/>
      <c r="H200" s="247"/>
      <c r="I200" s="329"/>
      <c r="J200" s="395" t="str">
        <f t="shared" si="66"/>
        <v xml:space="preserve">INFERM.CA CLIN CHI GEN Dott.ssa Calcagni </v>
      </c>
      <c r="K200" s="393">
        <f t="shared" si="67"/>
        <v>30</v>
      </c>
      <c r="L200" s="396">
        <f t="shared" si="68"/>
        <v>30</v>
      </c>
      <c r="M200" s="397"/>
      <c r="N200" s="457"/>
      <c r="O200" s="401"/>
      <c r="P200" s="402"/>
      <c r="Q200" s="403"/>
    </row>
    <row r="201" spans="1:17" ht="63.75" hidden="1" customHeight="1">
      <c r="A201" s="234"/>
      <c r="B201" s="206"/>
      <c r="C201" s="206" t="s">
        <v>1</v>
      </c>
      <c r="D201" s="206" t="s">
        <v>2</v>
      </c>
      <c r="E201" s="206" t="s">
        <v>3</v>
      </c>
      <c r="F201" s="206" t="s">
        <v>4</v>
      </c>
      <c r="G201" s="206" t="s">
        <v>5</v>
      </c>
      <c r="H201" s="206" t="s">
        <v>6</v>
      </c>
      <c r="I201" s="329"/>
      <c r="J201" s="404"/>
      <c r="K201" s="393"/>
      <c r="L201" s="404"/>
      <c r="M201" s="404"/>
      <c r="N201" s="457"/>
      <c r="O201" s="401"/>
      <c r="P201" s="402"/>
      <c r="Q201" s="403"/>
    </row>
    <row r="202" spans="1:17" ht="63.75" hidden="1" customHeight="1">
      <c r="A202" s="235"/>
      <c r="B202" s="210"/>
      <c r="C202" s="210">
        <v>44571</v>
      </c>
      <c r="D202" s="210">
        <v>44572</v>
      </c>
      <c r="E202" s="210">
        <v>44573</v>
      </c>
      <c r="F202" s="210">
        <v>44574</v>
      </c>
      <c r="G202" s="210">
        <v>44575</v>
      </c>
      <c r="H202" s="210">
        <v>44576</v>
      </c>
      <c r="I202" s="329"/>
      <c r="J202" s="394">
        <f t="shared" ref="J202:J216" si="69">J186</f>
        <v>0</v>
      </c>
      <c r="K202" s="393">
        <f t="shared" ref="K202:K216" si="70">COUNTIF(C$204:H$213,J202)+K186</f>
        <v>0</v>
      </c>
      <c r="L202" s="396">
        <f t="shared" ref="L202:M216" si="71">L186</f>
        <v>0</v>
      </c>
      <c r="M202" s="389"/>
      <c r="N202" s="456"/>
      <c r="O202" s="401"/>
      <c r="P202" s="402"/>
      <c r="Q202" s="403"/>
    </row>
    <row r="203" spans="1:17" ht="63.75" hidden="1" customHeight="1">
      <c r="A203" s="236" t="s">
        <v>21</v>
      </c>
      <c r="B203" s="214"/>
      <c r="C203" s="214"/>
      <c r="D203" s="214"/>
      <c r="E203" s="214"/>
      <c r="F203" s="214"/>
      <c r="G203" s="214"/>
      <c r="H203" s="214"/>
      <c r="I203" s="329"/>
      <c r="J203" s="395" t="str">
        <f t="shared" si="69"/>
        <v>FARMACOLOGIA Dott. MUZZI</v>
      </c>
      <c r="K203" s="393">
        <f t="shared" si="70"/>
        <v>20</v>
      </c>
      <c r="L203" s="396">
        <f t="shared" si="71"/>
        <v>20</v>
      </c>
      <c r="M203" s="397">
        <f t="shared" si="71"/>
        <v>0</v>
      </c>
      <c r="N203" s="456"/>
      <c r="O203" s="401"/>
      <c r="P203" s="402"/>
      <c r="Q203" s="403"/>
    </row>
    <row r="204" spans="1:17" ht="63.75" hidden="1" customHeight="1">
      <c r="A204" s="239" t="s">
        <v>10</v>
      </c>
      <c r="B204" s="250"/>
      <c r="C204" s="250"/>
      <c r="D204" s="250"/>
      <c r="E204" s="250"/>
      <c r="F204" s="250"/>
      <c r="G204" s="250"/>
      <c r="H204" s="219"/>
      <c r="I204" s="329"/>
      <c r="J204" s="395" t="str">
        <f t="shared" si="69"/>
        <v>ANESTESIOLOGIA Dott. CATALDO</v>
      </c>
      <c r="K204" s="393">
        <f t="shared" si="70"/>
        <v>15</v>
      </c>
      <c r="L204" s="396">
        <f t="shared" si="71"/>
        <v>15</v>
      </c>
      <c r="M204" s="397">
        <f t="shared" si="71"/>
        <v>0</v>
      </c>
      <c r="N204" s="456"/>
      <c r="O204" s="401"/>
      <c r="P204" s="402"/>
      <c r="Q204" s="403"/>
    </row>
    <row r="205" spans="1:17" ht="63.75" hidden="1" customHeight="1">
      <c r="A205" s="239" t="s">
        <v>12</v>
      </c>
      <c r="B205" s="250"/>
      <c r="C205" s="250"/>
      <c r="D205" s="250"/>
      <c r="E205" s="250"/>
      <c r="F205" s="250"/>
      <c r="G205" s="250"/>
      <c r="H205" s="219"/>
      <c r="I205" s="329"/>
      <c r="J205" s="395" t="str">
        <f t="shared" si="69"/>
        <v>CHIRURGIA GENERALE Dott. CORVESE</v>
      </c>
      <c r="K205" s="393">
        <f t="shared" si="70"/>
        <v>20</v>
      </c>
      <c r="L205" s="396">
        <f t="shared" si="71"/>
        <v>20</v>
      </c>
      <c r="M205" s="397">
        <f t="shared" si="71"/>
        <v>0</v>
      </c>
      <c r="N205" s="456"/>
      <c r="O205" s="401"/>
      <c r="P205" s="402"/>
      <c r="Q205" s="403"/>
    </row>
    <row r="206" spans="1:17" ht="63.75" hidden="1" customHeight="1">
      <c r="A206" s="239" t="s">
        <v>13</v>
      </c>
      <c r="B206" s="250"/>
      <c r="C206" s="250"/>
      <c r="D206" s="250"/>
      <c r="E206" s="250"/>
      <c r="F206" s="250"/>
      <c r="G206" s="250"/>
      <c r="H206" s="219"/>
      <c r="I206" s="329"/>
      <c r="J206" s="395" t="str">
        <f t="shared" si="69"/>
        <v>MEDICINA INTERNA Dott. Loccisano</v>
      </c>
      <c r="K206" s="393">
        <f t="shared" si="70"/>
        <v>20</v>
      </c>
      <c r="L206" s="396">
        <f t="shared" si="71"/>
        <v>20</v>
      </c>
      <c r="M206" s="397">
        <f t="shared" si="71"/>
        <v>0</v>
      </c>
      <c r="N206" s="456"/>
      <c r="O206" s="401"/>
      <c r="P206" s="402"/>
      <c r="Q206" s="403"/>
    </row>
    <row r="207" spans="1:17" ht="63.75" hidden="1" customHeight="1">
      <c r="A207" s="239" t="s">
        <v>14</v>
      </c>
      <c r="B207" s="214"/>
      <c r="C207" s="214"/>
      <c r="D207" s="250"/>
      <c r="E207" s="250"/>
      <c r="F207" s="250"/>
      <c r="G207" s="250"/>
      <c r="H207" s="250"/>
      <c r="I207" s="329"/>
      <c r="J207" s="395" t="str">
        <f t="shared" si="69"/>
        <v>STATISTICA MEDICA Dr. Falasca</v>
      </c>
      <c r="K207" s="393">
        <f t="shared" si="70"/>
        <v>20</v>
      </c>
      <c r="L207" s="396">
        <f t="shared" si="71"/>
        <v>20</v>
      </c>
      <c r="M207" s="397">
        <f t="shared" si="71"/>
        <v>0</v>
      </c>
      <c r="N207" s="456"/>
      <c r="O207" s="401"/>
      <c r="P207" s="402"/>
      <c r="Q207" s="403"/>
    </row>
    <row r="208" spans="1:17" ht="63.75" hidden="1" customHeight="1">
      <c r="A208" s="239" t="s">
        <v>16</v>
      </c>
      <c r="B208" s="250"/>
      <c r="C208" s="250"/>
      <c r="D208" s="250"/>
      <c r="E208" s="250"/>
      <c r="F208" s="250"/>
      <c r="G208" s="250"/>
      <c r="H208" s="250"/>
      <c r="I208" s="329"/>
      <c r="J208" s="395" t="str">
        <f t="shared" si="69"/>
        <v xml:space="preserve">IGIENE GEN APPL EPIDEMIOLOGIA Dott. </v>
      </c>
      <c r="K208" s="393">
        <f t="shared" si="70"/>
        <v>17</v>
      </c>
      <c r="L208" s="396">
        <f t="shared" si="71"/>
        <v>20</v>
      </c>
      <c r="M208" s="397">
        <f t="shared" si="71"/>
        <v>0</v>
      </c>
      <c r="N208" s="456"/>
      <c r="O208" s="401"/>
      <c r="P208" s="402"/>
      <c r="Q208" s="403"/>
    </row>
    <row r="209" spans="1:17" ht="63.75" hidden="1" customHeight="1">
      <c r="A209" s="239" t="s">
        <v>17</v>
      </c>
      <c r="B209" s="250"/>
      <c r="C209" s="250"/>
      <c r="D209" s="250"/>
      <c r="E209" s="250"/>
      <c r="F209" s="250"/>
      <c r="G209" s="250"/>
      <c r="H209" s="250"/>
      <c r="I209" s="329"/>
      <c r="J209" s="395" t="str">
        <f t="shared" si="69"/>
        <v>SCIENZE INF.CHE METODOL Dott.ssa Di Caprio</v>
      </c>
      <c r="K209" s="393">
        <f t="shared" si="70"/>
        <v>15</v>
      </c>
      <c r="L209" s="396">
        <f t="shared" si="71"/>
        <v>15</v>
      </c>
      <c r="M209" s="397">
        <f t="shared" si="71"/>
        <v>0</v>
      </c>
      <c r="N209" s="456"/>
      <c r="O209" s="401"/>
      <c r="P209" s="402"/>
      <c r="Q209" s="403"/>
    </row>
    <row r="210" spans="1:17" ht="63.75" hidden="1" customHeight="1">
      <c r="A210" s="243"/>
      <c r="B210" s="250"/>
      <c r="C210" s="250"/>
      <c r="D210" s="250"/>
      <c r="E210" s="250"/>
      <c r="F210" s="250"/>
      <c r="G210" s="250"/>
      <c r="H210" s="250"/>
      <c r="I210" s="329"/>
      <c r="J210" s="395" t="str">
        <f t="shared" si="69"/>
        <v>SCIENZE INF.CHE SANITA PUBB Dott.ssa Colantuono</v>
      </c>
      <c r="K210" s="393">
        <f t="shared" si="70"/>
        <v>36</v>
      </c>
      <c r="L210" s="394">
        <f t="shared" si="71"/>
        <v>36</v>
      </c>
      <c r="M210" s="395">
        <f t="shared" si="71"/>
        <v>0</v>
      </c>
      <c r="N210" s="457"/>
      <c r="O210" s="401"/>
      <c r="P210" s="402"/>
      <c r="Q210" s="403"/>
    </row>
    <row r="211" spans="1:17" ht="63.75" hidden="1" customHeight="1">
      <c r="A211" s="239" t="s">
        <v>18</v>
      </c>
      <c r="B211" s="250"/>
      <c r="C211" s="250"/>
      <c r="D211" s="250"/>
      <c r="E211" s="250"/>
      <c r="F211" s="250"/>
      <c r="G211" s="250"/>
      <c r="H211" s="250"/>
      <c r="I211" s="332"/>
      <c r="J211" s="395" t="str">
        <f t="shared" si="69"/>
        <v>INFORMATICA Dott. Ssa TRAMONTANO</v>
      </c>
      <c r="K211" s="393">
        <f t="shared" si="70"/>
        <v>20</v>
      </c>
      <c r="L211" s="394">
        <f t="shared" si="71"/>
        <v>20</v>
      </c>
      <c r="M211" s="395">
        <f t="shared" si="71"/>
        <v>0</v>
      </c>
      <c r="N211" s="457"/>
      <c r="O211" s="401"/>
      <c r="P211" s="402"/>
      <c r="Q211" s="403"/>
    </row>
    <row r="212" spans="1:17" ht="63.75" hidden="1" customHeight="1">
      <c r="A212" s="239" t="s">
        <v>19</v>
      </c>
      <c r="B212" s="250"/>
      <c r="C212" s="250"/>
      <c r="D212" s="250"/>
      <c r="E212" s="250"/>
      <c r="F212" s="250"/>
      <c r="G212" s="250"/>
      <c r="H212" s="250"/>
      <c r="I212" s="332"/>
      <c r="J212" s="395" t="str">
        <f t="shared" si="69"/>
        <v>LAVORI DI GRUPPO IGIENE</v>
      </c>
      <c r="K212" s="393">
        <f t="shared" si="70"/>
        <v>10</v>
      </c>
      <c r="L212" s="396">
        <f t="shared" si="71"/>
        <v>7</v>
      </c>
      <c r="M212" s="397">
        <f t="shared" si="71"/>
        <v>0</v>
      </c>
      <c r="N212" s="456"/>
      <c r="O212" s="401"/>
      <c r="P212" s="402"/>
      <c r="Q212" s="403"/>
    </row>
    <row r="213" spans="1:17" ht="63.75" hidden="1" customHeight="1">
      <c r="A213" s="239" t="s">
        <v>20</v>
      </c>
      <c r="B213" s="250"/>
      <c r="C213" s="250"/>
      <c r="D213" s="250"/>
      <c r="E213" s="250"/>
      <c r="F213" s="250"/>
      <c r="G213" s="250"/>
      <c r="H213" s="250"/>
      <c r="I213" s="329"/>
      <c r="J213" s="395" t="str">
        <f t="shared" si="69"/>
        <v>SEMINARIO OPI</v>
      </c>
      <c r="K213" s="393">
        <f t="shared" si="70"/>
        <v>0</v>
      </c>
      <c r="L213" s="396">
        <f t="shared" si="71"/>
        <v>3</v>
      </c>
      <c r="M213" s="397">
        <f t="shared" si="71"/>
        <v>0</v>
      </c>
      <c r="N213" s="456"/>
      <c r="O213" s="401"/>
      <c r="P213" s="402"/>
      <c r="Q213" s="403"/>
    </row>
    <row r="214" spans="1:17" ht="63.75" hidden="1" customHeight="1">
      <c r="A214" s="245"/>
      <c r="B214" s="250"/>
      <c r="C214" s="250"/>
      <c r="D214" s="250"/>
      <c r="E214" s="250"/>
      <c r="F214" s="250"/>
      <c r="G214" s="250"/>
      <c r="H214" s="250"/>
      <c r="I214" s="329"/>
      <c r="J214" s="395" t="str">
        <f t="shared" si="69"/>
        <v>INFERM.CA CLIN MED SPEC Dott. CARPICO</v>
      </c>
      <c r="K214" s="393">
        <f t="shared" si="70"/>
        <v>12</v>
      </c>
      <c r="L214" s="396">
        <f t="shared" si="71"/>
        <v>12</v>
      </c>
      <c r="M214" s="397">
        <f t="shared" si="71"/>
        <v>0</v>
      </c>
      <c r="N214" s="456"/>
      <c r="O214" s="401"/>
      <c r="P214" s="402"/>
      <c r="Q214" s="403"/>
    </row>
    <row r="215" spans="1:17" ht="63.75" hidden="1" customHeight="1">
      <c r="A215" s="246"/>
      <c r="B215" s="250"/>
      <c r="C215" s="250"/>
      <c r="D215" s="214"/>
      <c r="E215" s="250"/>
      <c r="F215" s="247"/>
      <c r="G215" s="250"/>
      <c r="H215" s="247"/>
      <c r="I215" s="329"/>
      <c r="J215" s="395" t="str">
        <f t="shared" si="69"/>
        <v>INFERM.CA CLIN MED GEN Dott. Balzoni</v>
      </c>
      <c r="K215" s="393">
        <f t="shared" si="70"/>
        <v>30</v>
      </c>
      <c r="L215" s="396">
        <f t="shared" si="71"/>
        <v>30</v>
      </c>
      <c r="M215" s="397">
        <f t="shared" si="71"/>
        <v>0</v>
      </c>
      <c r="N215" s="456"/>
      <c r="O215" s="401"/>
      <c r="P215" s="402"/>
      <c r="Q215" s="403"/>
    </row>
    <row r="216" spans="1:17" ht="63.75" hidden="1" customHeight="1">
      <c r="A216" s="228"/>
      <c r="B216" s="214"/>
      <c r="C216" s="214"/>
      <c r="D216" s="214"/>
      <c r="E216" s="250"/>
      <c r="F216" s="247"/>
      <c r="G216" s="250"/>
      <c r="H216" s="247"/>
      <c r="I216" s="329"/>
      <c r="J216" s="395" t="str">
        <f t="shared" si="69"/>
        <v xml:space="preserve">INFERM.CA CLIN CHI GEN Dott.ssa Calcagni </v>
      </c>
      <c r="K216" s="393">
        <f t="shared" si="70"/>
        <v>30</v>
      </c>
      <c r="L216" s="396">
        <f t="shared" si="71"/>
        <v>30</v>
      </c>
      <c r="M216" s="397">
        <f t="shared" si="71"/>
        <v>0</v>
      </c>
      <c r="N216" s="457"/>
      <c r="O216" s="405"/>
      <c r="P216" s="402"/>
      <c r="Q216" s="403"/>
    </row>
    <row r="217" spans="1:17" ht="63.75" hidden="1" customHeight="1">
      <c r="A217" s="234"/>
      <c r="B217" s="206"/>
      <c r="C217" s="206" t="s">
        <v>1</v>
      </c>
      <c r="D217" s="206" t="s">
        <v>2</v>
      </c>
      <c r="E217" s="206" t="s">
        <v>3</v>
      </c>
      <c r="F217" s="206" t="s">
        <v>4</v>
      </c>
      <c r="G217" s="206" t="s">
        <v>5</v>
      </c>
      <c r="H217" s="206" t="s">
        <v>6</v>
      </c>
      <c r="I217" s="329"/>
      <c r="J217" s="404"/>
      <c r="K217" s="393"/>
      <c r="L217" s="404"/>
      <c r="M217" s="404"/>
      <c r="N217" s="457"/>
      <c r="O217" s="405"/>
      <c r="P217" s="402"/>
      <c r="Q217" s="403"/>
    </row>
    <row r="218" spans="1:17" ht="63.75" hidden="1" customHeight="1">
      <c r="A218" s="235"/>
      <c r="B218" s="210"/>
      <c r="C218" s="210">
        <v>44578</v>
      </c>
      <c r="D218" s="210">
        <v>44579</v>
      </c>
      <c r="E218" s="210">
        <v>44580</v>
      </c>
      <c r="F218" s="210">
        <v>44581</v>
      </c>
      <c r="G218" s="210">
        <v>44582</v>
      </c>
      <c r="H218" s="210">
        <v>44583</v>
      </c>
      <c r="I218" s="329"/>
      <c r="J218" s="394">
        <f t="shared" ref="J218:J232" si="72">J202</f>
        <v>0</v>
      </c>
      <c r="K218" s="393">
        <f t="shared" ref="K218:K232" si="73">COUNTIF(C$220:H$229,J218)+K202</f>
        <v>0</v>
      </c>
      <c r="L218" s="396">
        <f t="shared" ref="L218:M232" si="74">L202</f>
        <v>0</v>
      </c>
      <c r="M218" s="396">
        <f t="shared" si="74"/>
        <v>0</v>
      </c>
      <c r="N218" s="456"/>
      <c r="O218" s="401"/>
      <c r="P218" s="402"/>
      <c r="Q218" s="403"/>
    </row>
    <row r="219" spans="1:17" ht="63.75" hidden="1" customHeight="1">
      <c r="A219" s="236" t="s">
        <v>21</v>
      </c>
      <c r="B219" s="214"/>
      <c r="C219" s="214"/>
      <c r="D219" s="214"/>
      <c r="E219" s="214"/>
      <c r="F219" s="214"/>
      <c r="G219" s="214"/>
      <c r="H219" s="214"/>
      <c r="I219" s="329"/>
      <c r="J219" s="395" t="str">
        <f t="shared" si="72"/>
        <v>FARMACOLOGIA Dott. MUZZI</v>
      </c>
      <c r="K219" s="393">
        <f t="shared" si="73"/>
        <v>20</v>
      </c>
      <c r="L219" s="396">
        <f t="shared" si="74"/>
        <v>20</v>
      </c>
      <c r="M219" s="397">
        <f t="shared" si="74"/>
        <v>0</v>
      </c>
      <c r="N219" s="456"/>
      <c r="O219" s="401"/>
      <c r="P219" s="402"/>
      <c r="Q219" s="403"/>
    </row>
    <row r="220" spans="1:17" ht="63.75" hidden="1" customHeight="1">
      <c r="A220" s="239" t="s">
        <v>10</v>
      </c>
      <c r="B220" s="250"/>
      <c r="C220" s="250"/>
      <c r="D220" s="250"/>
      <c r="E220" s="250"/>
      <c r="F220" s="250"/>
      <c r="G220" s="250"/>
      <c r="H220" s="214"/>
      <c r="I220" s="329"/>
      <c r="J220" s="395" t="str">
        <f t="shared" si="72"/>
        <v>ANESTESIOLOGIA Dott. CATALDO</v>
      </c>
      <c r="K220" s="393">
        <f t="shared" si="73"/>
        <v>15</v>
      </c>
      <c r="L220" s="396">
        <f t="shared" si="74"/>
        <v>15</v>
      </c>
      <c r="M220" s="397">
        <f t="shared" si="74"/>
        <v>0</v>
      </c>
      <c r="N220" s="456"/>
      <c r="O220" s="401"/>
      <c r="P220" s="402"/>
      <c r="Q220" s="403"/>
    </row>
    <row r="221" spans="1:17" ht="63.75" hidden="1" customHeight="1">
      <c r="A221" s="239" t="s">
        <v>12</v>
      </c>
      <c r="B221" s="250"/>
      <c r="C221" s="250"/>
      <c r="D221" s="250"/>
      <c r="E221" s="250"/>
      <c r="F221" s="250"/>
      <c r="G221" s="250"/>
      <c r="H221" s="214"/>
      <c r="I221" s="329"/>
      <c r="J221" s="395" t="str">
        <f t="shared" si="72"/>
        <v>CHIRURGIA GENERALE Dott. CORVESE</v>
      </c>
      <c r="K221" s="393">
        <f t="shared" si="73"/>
        <v>20</v>
      </c>
      <c r="L221" s="396">
        <f t="shared" si="74"/>
        <v>20</v>
      </c>
      <c r="M221" s="397">
        <f t="shared" si="74"/>
        <v>0</v>
      </c>
      <c r="N221" s="456"/>
      <c r="O221" s="401"/>
      <c r="P221" s="402"/>
      <c r="Q221" s="403"/>
    </row>
    <row r="222" spans="1:17" ht="63.75" hidden="1" customHeight="1">
      <c r="A222" s="239" t="s">
        <v>13</v>
      </c>
      <c r="B222" s="250"/>
      <c r="C222" s="250"/>
      <c r="D222" s="250"/>
      <c r="E222" s="250"/>
      <c r="F222" s="250"/>
      <c r="G222" s="250"/>
      <c r="H222" s="214"/>
      <c r="I222" s="329"/>
      <c r="J222" s="395" t="str">
        <f t="shared" si="72"/>
        <v>MEDICINA INTERNA Dott. Loccisano</v>
      </c>
      <c r="K222" s="393">
        <f t="shared" si="73"/>
        <v>20</v>
      </c>
      <c r="L222" s="396">
        <f t="shared" si="74"/>
        <v>20</v>
      </c>
      <c r="M222" s="397">
        <f t="shared" si="74"/>
        <v>0</v>
      </c>
      <c r="N222" s="456"/>
      <c r="O222" s="401"/>
      <c r="P222" s="402"/>
      <c r="Q222" s="403"/>
    </row>
    <row r="223" spans="1:17" ht="63.75" hidden="1" customHeight="1">
      <c r="A223" s="239" t="s">
        <v>14</v>
      </c>
      <c r="B223" s="250"/>
      <c r="C223" s="250"/>
      <c r="D223" s="250"/>
      <c r="E223" s="250"/>
      <c r="F223" s="250"/>
      <c r="G223" s="250"/>
      <c r="H223" s="214"/>
      <c r="I223" s="329"/>
      <c r="J223" s="395" t="str">
        <f t="shared" si="72"/>
        <v>STATISTICA MEDICA Dr. Falasca</v>
      </c>
      <c r="K223" s="393">
        <f t="shared" si="73"/>
        <v>20</v>
      </c>
      <c r="L223" s="396">
        <f t="shared" si="74"/>
        <v>20</v>
      </c>
      <c r="M223" s="397">
        <f t="shared" si="74"/>
        <v>0</v>
      </c>
      <c r="N223" s="456"/>
      <c r="O223" s="401"/>
      <c r="P223" s="402"/>
      <c r="Q223" s="403"/>
    </row>
    <row r="224" spans="1:17" ht="63.75" hidden="1" customHeight="1">
      <c r="A224" s="239" t="s">
        <v>16</v>
      </c>
      <c r="B224" s="250"/>
      <c r="C224" s="250"/>
      <c r="D224" s="250"/>
      <c r="E224" s="219"/>
      <c r="F224" s="250"/>
      <c r="G224" s="250"/>
      <c r="H224" s="214"/>
      <c r="I224" s="329"/>
      <c r="J224" s="395" t="str">
        <f t="shared" si="72"/>
        <v xml:space="preserve">IGIENE GEN APPL EPIDEMIOLOGIA Dott. </v>
      </c>
      <c r="K224" s="393">
        <f t="shared" si="73"/>
        <v>17</v>
      </c>
      <c r="L224" s="396">
        <f t="shared" si="74"/>
        <v>20</v>
      </c>
      <c r="M224" s="397">
        <f t="shared" si="74"/>
        <v>0</v>
      </c>
      <c r="N224" s="456"/>
      <c r="O224" s="401"/>
      <c r="P224" s="402"/>
      <c r="Q224" s="403"/>
    </row>
    <row r="225" spans="1:17" ht="63.75" hidden="1" customHeight="1">
      <c r="A225" s="239" t="s">
        <v>17</v>
      </c>
      <c r="B225" s="250"/>
      <c r="C225" s="250"/>
      <c r="D225" s="250"/>
      <c r="E225" s="219"/>
      <c r="F225" s="250"/>
      <c r="G225" s="250"/>
      <c r="H225" s="214"/>
      <c r="I225" s="329"/>
      <c r="J225" s="395" t="str">
        <f t="shared" si="72"/>
        <v>SCIENZE INF.CHE METODOL Dott.ssa Di Caprio</v>
      </c>
      <c r="K225" s="393">
        <f t="shared" si="73"/>
        <v>15</v>
      </c>
      <c r="L225" s="396">
        <f t="shared" si="74"/>
        <v>15</v>
      </c>
      <c r="M225" s="397">
        <f t="shared" si="74"/>
        <v>0</v>
      </c>
      <c r="N225" s="456"/>
      <c r="O225" s="401"/>
      <c r="P225" s="402"/>
      <c r="Q225" s="403"/>
    </row>
    <row r="226" spans="1:17" ht="63.75" hidden="1" customHeight="1">
      <c r="A226" s="243"/>
      <c r="B226" s="250"/>
      <c r="C226" s="250"/>
      <c r="D226" s="250"/>
      <c r="E226" s="219"/>
      <c r="F226" s="250"/>
      <c r="G226" s="250"/>
      <c r="H226" s="250"/>
      <c r="I226" s="329"/>
      <c r="J226" s="395" t="str">
        <f t="shared" si="72"/>
        <v>SCIENZE INF.CHE SANITA PUBB Dott.ssa Colantuono</v>
      </c>
      <c r="K226" s="393">
        <f t="shared" si="73"/>
        <v>36</v>
      </c>
      <c r="L226" s="396">
        <f t="shared" si="74"/>
        <v>36</v>
      </c>
      <c r="M226" s="397">
        <f t="shared" si="74"/>
        <v>0</v>
      </c>
      <c r="N226" s="456"/>
      <c r="O226" s="401"/>
      <c r="P226" s="402"/>
      <c r="Q226" s="403"/>
    </row>
    <row r="227" spans="1:17" ht="63.75" hidden="1" customHeight="1">
      <c r="A227" s="239" t="s">
        <v>18</v>
      </c>
      <c r="B227" s="250"/>
      <c r="C227" s="250"/>
      <c r="D227" s="250"/>
      <c r="E227" s="219"/>
      <c r="F227" s="250"/>
      <c r="G227" s="250"/>
      <c r="H227" s="250"/>
      <c r="I227" s="329"/>
      <c r="J227" s="395" t="str">
        <f t="shared" si="72"/>
        <v>INFORMATICA Dott. Ssa TRAMONTANO</v>
      </c>
      <c r="K227" s="393">
        <f t="shared" si="73"/>
        <v>20</v>
      </c>
      <c r="L227" s="394">
        <f t="shared" si="74"/>
        <v>20</v>
      </c>
      <c r="M227" s="395">
        <f t="shared" si="74"/>
        <v>0</v>
      </c>
      <c r="N227" s="457"/>
      <c r="O227" s="405"/>
      <c r="P227" s="402"/>
      <c r="Q227" s="403"/>
    </row>
    <row r="228" spans="1:17" ht="63.75" hidden="1" customHeight="1">
      <c r="A228" s="239" t="s">
        <v>19</v>
      </c>
      <c r="B228" s="250"/>
      <c r="C228" s="250"/>
      <c r="D228" s="250"/>
      <c r="E228" s="250"/>
      <c r="F228" s="250"/>
      <c r="G228" s="250"/>
      <c r="H228" s="250"/>
      <c r="I228" s="332"/>
      <c r="J228" s="395" t="str">
        <f t="shared" si="72"/>
        <v>LAVORI DI GRUPPO IGIENE</v>
      </c>
      <c r="K228" s="393">
        <f t="shared" si="73"/>
        <v>10</v>
      </c>
      <c r="L228" s="394">
        <f t="shared" si="74"/>
        <v>7</v>
      </c>
      <c r="M228" s="395">
        <f t="shared" si="74"/>
        <v>0</v>
      </c>
      <c r="N228" s="457"/>
      <c r="O228" s="405"/>
      <c r="P228" s="402"/>
      <c r="Q228" s="403"/>
    </row>
    <row r="229" spans="1:17" ht="63.75" hidden="1" customHeight="1">
      <c r="A229" s="239" t="s">
        <v>20</v>
      </c>
      <c r="B229" s="250"/>
      <c r="C229" s="250"/>
      <c r="D229" s="250"/>
      <c r="E229" s="250"/>
      <c r="F229" s="250"/>
      <c r="G229" s="250"/>
      <c r="H229" s="250"/>
      <c r="I229" s="332"/>
      <c r="J229" s="395" t="str">
        <f t="shared" si="72"/>
        <v>SEMINARIO OPI</v>
      </c>
      <c r="K229" s="393">
        <f t="shared" si="73"/>
        <v>0</v>
      </c>
      <c r="L229" s="396">
        <f t="shared" si="74"/>
        <v>3</v>
      </c>
      <c r="M229" s="397">
        <f t="shared" si="74"/>
        <v>0</v>
      </c>
      <c r="N229" s="456"/>
      <c r="O229" s="401"/>
      <c r="P229" s="402"/>
      <c r="Q229" s="403"/>
    </row>
    <row r="230" spans="1:17" ht="63.75" hidden="1" customHeight="1">
      <c r="A230" s="245"/>
      <c r="B230" s="250"/>
      <c r="C230" s="250"/>
      <c r="D230" s="250"/>
      <c r="E230" s="219"/>
      <c r="F230" s="250"/>
      <c r="G230" s="250"/>
      <c r="H230" s="250"/>
      <c r="I230" s="329"/>
      <c r="J230" s="395" t="str">
        <f t="shared" si="72"/>
        <v>INFERM.CA CLIN MED SPEC Dott. CARPICO</v>
      </c>
      <c r="K230" s="393">
        <f t="shared" si="73"/>
        <v>12</v>
      </c>
      <c r="L230" s="396">
        <f t="shared" si="74"/>
        <v>12</v>
      </c>
      <c r="M230" s="397">
        <f t="shared" si="74"/>
        <v>0</v>
      </c>
      <c r="N230" s="456"/>
      <c r="O230" s="401"/>
      <c r="P230" s="402"/>
      <c r="Q230" s="403"/>
    </row>
    <row r="231" spans="1:17" ht="63.75" hidden="1" customHeight="1">
      <c r="A231" s="246"/>
      <c r="B231" s="250"/>
      <c r="C231" s="250"/>
      <c r="D231" s="214"/>
      <c r="E231" s="250"/>
      <c r="F231" s="250"/>
      <c r="G231" s="250"/>
      <c r="H231" s="250"/>
      <c r="I231" s="329"/>
      <c r="J231" s="395" t="str">
        <f t="shared" si="72"/>
        <v>INFERM.CA CLIN MED GEN Dott. Balzoni</v>
      </c>
      <c r="K231" s="393">
        <f t="shared" si="73"/>
        <v>30</v>
      </c>
      <c r="L231" s="396">
        <f t="shared" si="74"/>
        <v>30</v>
      </c>
      <c r="M231" s="397">
        <f t="shared" si="74"/>
        <v>0</v>
      </c>
      <c r="N231" s="456"/>
      <c r="O231" s="401"/>
      <c r="P231" s="402"/>
      <c r="Q231" s="403"/>
    </row>
    <row r="232" spans="1:17" ht="63.75" hidden="1" customHeight="1">
      <c r="A232" s="228"/>
      <c r="B232" s="214"/>
      <c r="C232" s="214"/>
      <c r="D232" s="214"/>
      <c r="E232" s="250"/>
      <c r="F232" s="250"/>
      <c r="G232" s="250"/>
      <c r="H232" s="250"/>
      <c r="I232" s="329"/>
      <c r="J232" s="395" t="str">
        <f t="shared" si="72"/>
        <v xml:space="preserve">INFERM.CA CLIN CHI GEN Dott.ssa Calcagni </v>
      </c>
      <c r="K232" s="393">
        <f t="shared" si="73"/>
        <v>30</v>
      </c>
      <c r="L232" s="396">
        <f t="shared" si="74"/>
        <v>30</v>
      </c>
      <c r="M232" s="397">
        <f t="shared" si="74"/>
        <v>0</v>
      </c>
      <c r="N232" s="465"/>
      <c r="O232" s="420"/>
      <c r="P232" s="421"/>
      <c r="Q232" s="422"/>
    </row>
    <row r="233" spans="1:17" ht="63.75" customHeight="1">
      <c r="A233" s="642" t="s">
        <v>97</v>
      </c>
      <c r="B233" s="643"/>
      <c r="C233" s="644"/>
      <c r="D233" s="644"/>
      <c r="E233" s="644"/>
      <c r="F233" s="644"/>
      <c r="G233" s="644"/>
      <c r="H233" s="645"/>
      <c r="I233" s="363"/>
      <c r="J233" s="466"/>
      <c r="K233" s="385"/>
      <c r="L233" s="385"/>
      <c r="M233" s="385"/>
      <c r="N233" s="423"/>
      <c r="O233" s="423"/>
      <c r="P233" s="424"/>
      <c r="Q233" s="425"/>
    </row>
    <row r="234" spans="1:17" ht="63.75" customHeight="1">
      <c r="A234" s="254"/>
      <c r="B234" s="206"/>
      <c r="C234" s="206" t="s">
        <v>1</v>
      </c>
      <c r="D234" s="206" t="s">
        <v>2</v>
      </c>
      <c r="E234" s="206" t="s">
        <v>3</v>
      </c>
      <c r="F234" s="206" t="s">
        <v>4</v>
      </c>
      <c r="G234" s="206" t="s">
        <v>5</v>
      </c>
      <c r="H234" s="206" t="s">
        <v>6</v>
      </c>
      <c r="I234" s="365"/>
      <c r="J234" s="404"/>
      <c r="K234" s="404"/>
      <c r="L234" s="404"/>
      <c r="M234" s="404"/>
      <c r="N234" s="467"/>
      <c r="O234" s="426"/>
      <c r="P234" s="426"/>
      <c r="Q234" s="426"/>
    </row>
    <row r="235" spans="1:17" ht="63.75" customHeight="1">
      <c r="A235" s="356"/>
      <c r="B235" s="210"/>
      <c r="C235" s="210"/>
      <c r="D235" s="210">
        <v>44621</v>
      </c>
      <c r="E235" s="210">
        <v>44622</v>
      </c>
      <c r="F235" s="210">
        <v>44623</v>
      </c>
      <c r="G235" s="210">
        <v>44624</v>
      </c>
      <c r="H235" s="210">
        <v>44625</v>
      </c>
      <c r="I235" s="365"/>
      <c r="J235" s="404"/>
      <c r="K235" s="404"/>
      <c r="L235" s="404"/>
      <c r="M235" s="404"/>
      <c r="N235" s="467"/>
      <c r="O235" s="426"/>
      <c r="P235" s="426"/>
      <c r="Q235" s="426"/>
    </row>
    <row r="236" spans="1:17" ht="63.75" customHeight="1">
      <c r="A236" s="213" t="s">
        <v>21</v>
      </c>
      <c r="B236" s="295"/>
      <c r="C236" s="295"/>
      <c r="D236" s="295"/>
      <c r="E236" s="295"/>
      <c r="F236" s="295"/>
      <c r="G236" s="295"/>
      <c r="H236" s="295"/>
      <c r="I236" s="365"/>
      <c r="J236" s="395" t="s">
        <v>67</v>
      </c>
      <c r="K236" s="393">
        <f t="shared" ref="K236:K245" si="75">COUNTIF(C$237:H$246,J236)</f>
        <v>3</v>
      </c>
      <c r="L236" s="394">
        <v>20</v>
      </c>
      <c r="M236" s="397" t="str">
        <f t="shared" ref="M236:M250" si="76">IF(K236=L236,"FINITO"," ")</f>
        <v xml:space="preserve"> </v>
      </c>
      <c r="N236" s="467"/>
      <c r="O236" s="426"/>
      <c r="P236" s="426"/>
      <c r="Q236" s="426"/>
    </row>
    <row r="237" spans="1:17" ht="63.75" customHeight="1">
      <c r="A237" s="217" t="s">
        <v>10</v>
      </c>
      <c r="B237" s="483"/>
      <c r="C237" s="483"/>
      <c r="D237" s="255" t="s">
        <v>74</v>
      </c>
      <c r="E237" s="239" t="s">
        <v>69</v>
      </c>
      <c r="F237" s="239" t="s">
        <v>71</v>
      </c>
      <c r="G237" s="492" t="s">
        <v>75</v>
      </c>
      <c r="H237" s="255" t="s">
        <v>74</v>
      </c>
      <c r="I237" s="365"/>
      <c r="J237" s="395" t="s">
        <v>140</v>
      </c>
      <c r="K237" s="393">
        <f t="shared" si="75"/>
        <v>3</v>
      </c>
      <c r="L237" s="394">
        <v>20</v>
      </c>
      <c r="M237" s="397" t="str">
        <f t="shared" si="76"/>
        <v xml:space="preserve"> </v>
      </c>
      <c r="N237" s="468" t="s">
        <v>141</v>
      </c>
      <c r="O237" s="426"/>
      <c r="P237" s="426"/>
      <c r="Q237" s="426"/>
    </row>
    <row r="238" spans="1:17" ht="63.75" customHeight="1">
      <c r="A238" s="217" t="s">
        <v>12</v>
      </c>
      <c r="B238" s="483"/>
      <c r="C238" s="483"/>
      <c r="D238" s="255" t="s">
        <v>74</v>
      </c>
      <c r="E238" s="239" t="s">
        <v>69</v>
      </c>
      <c r="F238" s="239" t="s">
        <v>71</v>
      </c>
      <c r="G238" s="492" t="s">
        <v>75</v>
      </c>
      <c r="H238" s="255" t="s">
        <v>74</v>
      </c>
      <c r="I238" s="365"/>
      <c r="J238" s="395" t="s">
        <v>68</v>
      </c>
      <c r="K238" s="393">
        <f t="shared" si="75"/>
        <v>0</v>
      </c>
      <c r="L238" s="394">
        <v>20</v>
      </c>
      <c r="M238" s="397" t="str">
        <f t="shared" si="76"/>
        <v xml:space="preserve"> </v>
      </c>
      <c r="N238" s="467"/>
      <c r="O238" s="426"/>
      <c r="P238" s="426"/>
      <c r="Q238" s="426"/>
    </row>
    <row r="239" spans="1:17" ht="63.75" customHeight="1">
      <c r="A239" s="217" t="s">
        <v>13</v>
      </c>
      <c r="B239" s="483"/>
      <c r="C239" s="483"/>
      <c r="D239" s="255" t="s">
        <v>74</v>
      </c>
      <c r="E239" s="239" t="s">
        <v>69</v>
      </c>
      <c r="F239" s="239" t="s">
        <v>71</v>
      </c>
      <c r="G239" s="492" t="s">
        <v>75</v>
      </c>
      <c r="H239" s="255" t="s">
        <v>74</v>
      </c>
      <c r="I239" s="365"/>
      <c r="J239" s="395" t="s">
        <v>69</v>
      </c>
      <c r="K239" s="393">
        <f t="shared" si="75"/>
        <v>6</v>
      </c>
      <c r="L239" s="394">
        <v>40</v>
      </c>
      <c r="M239" s="397" t="str">
        <f t="shared" si="76"/>
        <v xml:space="preserve"> </v>
      </c>
      <c r="N239" s="468" t="s">
        <v>168</v>
      </c>
      <c r="O239" s="426"/>
      <c r="P239" s="426"/>
      <c r="Q239" s="426"/>
    </row>
    <row r="240" spans="1:17" ht="63.75" customHeight="1">
      <c r="A240" s="217" t="s">
        <v>14</v>
      </c>
      <c r="B240" s="483"/>
      <c r="C240" s="483"/>
      <c r="D240" s="255" t="s">
        <v>73</v>
      </c>
      <c r="E240" s="239" t="s">
        <v>140</v>
      </c>
      <c r="F240" s="255" t="s">
        <v>72</v>
      </c>
      <c r="G240" s="242" t="s">
        <v>156</v>
      </c>
      <c r="H240" s="492" t="s">
        <v>94</v>
      </c>
      <c r="I240" s="365"/>
      <c r="J240" s="395" t="s">
        <v>70</v>
      </c>
      <c r="K240" s="393">
        <f t="shared" si="75"/>
        <v>0</v>
      </c>
      <c r="L240" s="394">
        <v>15</v>
      </c>
      <c r="M240" s="397" t="str">
        <f t="shared" si="76"/>
        <v xml:space="preserve"> </v>
      </c>
      <c r="N240" s="467"/>
      <c r="O240" s="426"/>
      <c r="P240" s="426"/>
      <c r="Q240" s="426"/>
    </row>
    <row r="241" spans="1:17" ht="63.75" customHeight="1">
      <c r="A241" s="217" t="s">
        <v>16</v>
      </c>
      <c r="B241" s="483"/>
      <c r="C241" s="483"/>
      <c r="D241" s="255" t="s">
        <v>73</v>
      </c>
      <c r="E241" s="239" t="s">
        <v>140</v>
      </c>
      <c r="F241" s="255" t="s">
        <v>72</v>
      </c>
      <c r="G241" s="242" t="s">
        <v>156</v>
      </c>
      <c r="H241" s="492" t="s">
        <v>94</v>
      </c>
      <c r="I241" s="365"/>
      <c r="J241" s="395" t="s">
        <v>71</v>
      </c>
      <c r="K241" s="393">
        <f t="shared" si="75"/>
        <v>3</v>
      </c>
      <c r="L241" s="394">
        <v>15</v>
      </c>
      <c r="M241" s="397" t="str">
        <f t="shared" si="76"/>
        <v xml:space="preserve"> </v>
      </c>
      <c r="N241" s="467"/>
      <c r="O241" s="426"/>
      <c r="P241" s="426"/>
      <c r="Q241" s="426"/>
    </row>
    <row r="242" spans="1:17" ht="63.75" customHeight="1">
      <c r="A242" s="217" t="s">
        <v>17</v>
      </c>
      <c r="B242" s="483"/>
      <c r="C242" s="483"/>
      <c r="D242" s="255" t="s">
        <v>73</v>
      </c>
      <c r="E242" s="239" t="s">
        <v>140</v>
      </c>
      <c r="F242" s="255" t="s">
        <v>72</v>
      </c>
      <c r="G242" s="256" t="s">
        <v>144</v>
      </c>
      <c r="H242" s="492" t="s">
        <v>94</v>
      </c>
      <c r="I242" s="365"/>
      <c r="J242" s="395" t="s">
        <v>95</v>
      </c>
      <c r="K242" s="393">
        <f t="shared" si="75"/>
        <v>0</v>
      </c>
      <c r="L242" s="394">
        <v>30</v>
      </c>
      <c r="M242" s="395" t="str">
        <f t="shared" si="76"/>
        <v xml:space="preserve"> </v>
      </c>
      <c r="N242" s="467"/>
      <c r="O242" s="426"/>
      <c r="P242" s="426"/>
      <c r="Q242" s="426"/>
    </row>
    <row r="243" spans="1:17" ht="63.75" customHeight="1">
      <c r="A243" s="226"/>
      <c r="B243" s="483"/>
      <c r="C243" s="483"/>
      <c r="D243" s="310"/>
      <c r="E243" s="310"/>
      <c r="F243" s="310"/>
      <c r="G243" s="310"/>
      <c r="H243" s="310"/>
      <c r="I243" s="365"/>
      <c r="J243" s="395" t="s">
        <v>72</v>
      </c>
      <c r="K243" s="393">
        <f t="shared" si="75"/>
        <v>3</v>
      </c>
      <c r="L243" s="394">
        <v>30</v>
      </c>
      <c r="M243" s="395" t="str">
        <f t="shared" si="76"/>
        <v xml:space="preserve"> </v>
      </c>
      <c r="N243" s="469"/>
      <c r="O243" s="426"/>
      <c r="P243" s="426"/>
      <c r="Q243" s="426"/>
    </row>
    <row r="244" spans="1:17" ht="63.75" customHeight="1">
      <c r="A244" s="217" t="s">
        <v>18</v>
      </c>
      <c r="B244" s="483"/>
      <c r="C244" s="483"/>
      <c r="D244" s="239" t="s">
        <v>67</v>
      </c>
      <c r="E244" s="310"/>
      <c r="F244" s="239" t="s">
        <v>69</v>
      </c>
      <c r="G244" s="310"/>
      <c r="H244" s="310"/>
      <c r="I244" s="370"/>
      <c r="J244" s="395" t="s">
        <v>73</v>
      </c>
      <c r="K244" s="393">
        <f t="shared" si="75"/>
        <v>3</v>
      </c>
      <c r="L244" s="394">
        <v>20</v>
      </c>
      <c r="M244" s="397" t="str">
        <f t="shared" si="76"/>
        <v xml:space="preserve"> </v>
      </c>
      <c r="N244" s="457"/>
      <c r="O244" s="427"/>
      <c r="P244" s="428"/>
      <c r="Q244" s="429"/>
    </row>
    <row r="245" spans="1:17" ht="63.75" customHeight="1">
      <c r="A245" s="217" t="s">
        <v>19</v>
      </c>
      <c r="B245" s="483"/>
      <c r="C245" s="483"/>
      <c r="D245" s="239" t="s">
        <v>67</v>
      </c>
      <c r="E245" s="310"/>
      <c r="F245" s="239" t="s">
        <v>69</v>
      </c>
      <c r="G245" s="310"/>
      <c r="H245" s="310"/>
      <c r="I245" s="372"/>
      <c r="J245" s="395" t="s">
        <v>74</v>
      </c>
      <c r="K245" s="393">
        <f t="shared" si="75"/>
        <v>6</v>
      </c>
      <c r="L245" s="394">
        <v>35</v>
      </c>
      <c r="M245" s="397" t="str">
        <f t="shared" si="76"/>
        <v xml:space="preserve"> </v>
      </c>
      <c r="N245" s="470"/>
      <c r="O245" s="430"/>
      <c r="P245" s="406"/>
      <c r="Q245" s="407"/>
    </row>
    <row r="246" spans="1:17" ht="63.75" customHeight="1">
      <c r="A246" s="217" t="s">
        <v>20</v>
      </c>
      <c r="B246" s="483"/>
      <c r="C246" s="483"/>
      <c r="D246" s="239" t="s">
        <v>67</v>
      </c>
      <c r="E246" s="310"/>
      <c r="F246" s="239" t="s">
        <v>69</v>
      </c>
      <c r="G246" s="310"/>
      <c r="H246" s="310"/>
      <c r="I246" s="351"/>
      <c r="J246" s="395" t="s">
        <v>94</v>
      </c>
      <c r="K246" s="393">
        <f>COUNTIF(C$237:H$246,J246)+12</f>
        <v>15</v>
      </c>
      <c r="L246" s="394">
        <v>30</v>
      </c>
      <c r="M246" s="397" t="str">
        <f t="shared" si="76"/>
        <v xml:space="preserve"> </v>
      </c>
      <c r="N246" s="467"/>
      <c r="O246" s="431"/>
      <c r="P246" s="431"/>
      <c r="Q246" s="431"/>
    </row>
    <row r="247" spans="1:17" ht="63.75" customHeight="1">
      <c r="A247" s="231"/>
      <c r="B247" s="483"/>
      <c r="C247" s="483"/>
      <c r="D247" s="239" t="s">
        <v>143</v>
      </c>
      <c r="E247" s="310"/>
      <c r="F247" s="310"/>
      <c r="G247" s="310"/>
      <c r="H247" s="310"/>
      <c r="I247" s="374"/>
      <c r="J247" s="395" t="s">
        <v>75</v>
      </c>
      <c r="K247" s="393">
        <f>COUNTIF(C$237:H$246,J247)</f>
        <v>3</v>
      </c>
      <c r="L247" s="394">
        <v>30</v>
      </c>
      <c r="M247" s="397" t="str">
        <f t="shared" si="76"/>
        <v xml:space="preserve"> </v>
      </c>
      <c r="N247" s="467"/>
      <c r="O247" s="426"/>
      <c r="P247" s="426"/>
      <c r="Q247" s="426"/>
    </row>
    <row r="248" spans="1:17" ht="63.75" customHeight="1">
      <c r="A248" s="231"/>
      <c r="B248" s="483"/>
      <c r="C248" s="483"/>
      <c r="D248" s="310"/>
      <c r="E248" s="310"/>
      <c r="F248" s="310"/>
      <c r="G248" s="310"/>
      <c r="H248" s="310"/>
      <c r="I248" s="365"/>
      <c r="J248" s="395" t="s">
        <v>96</v>
      </c>
      <c r="K248" s="393">
        <f>COUNTIF(C$237:H$246,J248)</f>
        <v>0</v>
      </c>
      <c r="L248" s="394">
        <v>40</v>
      </c>
      <c r="M248" s="397" t="str">
        <f t="shared" si="76"/>
        <v xml:space="preserve"> </v>
      </c>
      <c r="N248" s="467"/>
      <c r="O248" s="426"/>
      <c r="P248" s="426"/>
      <c r="Q248" s="426"/>
    </row>
    <row r="249" spans="1:17" ht="63.75" customHeight="1">
      <c r="A249" s="231"/>
      <c r="B249" s="483"/>
      <c r="C249" s="483"/>
      <c r="D249" s="310"/>
      <c r="E249" s="310"/>
      <c r="F249" s="310"/>
      <c r="G249" s="310"/>
      <c r="H249" s="310"/>
      <c r="I249" s="365"/>
      <c r="J249" s="395" t="s">
        <v>110</v>
      </c>
      <c r="K249" s="393">
        <f>COUNTIF(C$237:H$246,J249)</f>
        <v>0</v>
      </c>
      <c r="L249" s="394">
        <v>5</v>
      </c>
      <c r="M249" s="397" t="str">
        <f t="shared" si="76"/>
        <v xml:space="preserve"> </v>
      </c>
      <c r="N249" s="467"/>
      <c r="O249" s="426"/>
      <c r="P249" s="426"/>
      <c r="Q249" s="426"/>
    </row>
    <row r="250" spans="1:17" ht="63.75" customHeight="1">
      <c r="A250" s="231"/>
      <c r="B250" s="206"/>
      <c r="C250" s="206" t="s">
        <v>1</v>
      </c>
      <c r="D250" s="206" t="s">
        <v>2</v>
      </c>
      <c r="E250" s="206" t="s">
        <v>3</v>
      </c>
      <c r="F250" s="206" t="s">
        <v>4</v>
      </c>
      <c r="G250" s="206" t="s">
        <v>5</v>
      </c>
      <c r="H250" s="206" t="s">
        <v>6</v>
      </c>
      <c r="I250" s="365"/>
      <c r="J250" s="395" t="s">
        <v>142</v>
      </c>
      <c r="K250" s="393">
        <f>COUNTIF(C$237:H$246,J250)</f>
        <v>0</v>
      </c>
      <c r="L250" s="394">
        <v>11</v>
      </c>
      <c r="M250" s="397" t="str">
        <f t="shared" si="76"/>
        <v xml:space="preserve"> </v>
      </c>
      <c r="N250" s="467"/>
      <c r="O250" s="426"/>
      <c r="P250" s="426"/>
      <c r="Q250" s="426"/>
    </row>
    <row r="251" spans="1:17" ht="63.75" customHeight="1">
      <c r="A251" s="254"/>
      <c r="B251" s="210"/>
      <c r="C251" s="210">
        <v>44627</v>
      </c>
      <c r="D251" s="210">
        <v>44628</v>
      </c>
      <c r="E251" s="210">
        <v>44629</v>
      </c>
      <c r="F251" s="210">
        <v>44630</v>
      </c>
      <c r="G251" s="210">
        <v>44631</v>
      </c>
      <c r="H251" s="210">
        <v>44632</v>
      </c>
      <c r="I251" s="365"/>
      <c r="J251" s="395" t="s">
        <v>144</v>
      </c>
      <c r="K251" s="393">
        <f>COUNTIF(C$237:H$246,J251)</f>
        <v>1</v>
      </c>
      <c r="L251" s="394">
        <v>11</v>
      </c>
      <c r="M251" s="395"/>
      <c r="N251" s="467"/>
      <c r="O251" s="426"/>
      <c r="P251" s="426"/>
      <c r="Q251" s="426"/>
    </row>
    <row r="252" spans="1:17" ht="63.75" customHeight="1">
      <c r="A252" s="213" t="s">
        <v>21</v>
      </c>
      <c r="B252" s="295"/>
      <c r="C252" s="295" t="s">
        <v>123</v>
      </c>
      <c r="D252" s="295" t="s">
        <v>124</v>
      </c>
      <c r="E252" s="295" t="s">
        <v>123</v>
      </c>
      <c r="F252" s="295" t="s">
        <v>124</v>
      </c>
      <c r="G252" s="295" t="s">
        <v>123</v>
      </c>
      <c r="H252" s="295" t="s">
        <v>124</v>
      </c>
      <c r="I252" s="365"/>
      <c r="J252" s="395" t="str">
        <f t="shared" ref="J252:J315" si="77">J236</f>
        <v>ONCOLOGIA D.ott. Torino</v>
      </c>
      <c r="K252" s="393">
        <f t="shared" ref="K252:K267" si="78">COUNTIF(C$253:H$262,J252)+K236</f>
        <v>6</v>
      </c>
      <c r="L252" s="394">
        <f t="shared" ref="L252:L263" si="79">L236</f>
        <v>20</v>
      </c>
      <c r="M252" s="397" t="str">
        <f t="shared" ref="M252:M266" si="80">IF(K252=L252,"FINITO"," ")</f>
        <v xml:space="preserve"> </v>
      </c>
      <c r="N252" s="467"/>
      <c r="O252" s="426"/>
      <c r="P252" s="426"/>
      <c r="Q252" s="426"/>
    </row>
    <row r="253" spans="1:17" ht="63.75" customHeight="1">
      <c r="A253" s="217" t="s">
        <v>10</v>
      </c>
      <c r="B253" s="239"/>
      <c r="C253" s="239" t="s">
        <v>68</v>
      </c>
      <c r="D253" s="255" t="s">
        <v>74</v>
      </c>
      <c r="E253" s="239" t="s">
        <v>69</v>
      </c>
      <c r="F253" s="239" t="s">
        <v>71</v>
      </c>
      <c r="G253" s="492" t="s">
        <v>75</v>
      </c>
      <c r="H253" s="492" t="s">
        <v>94</v>
      </c>
      <c r="I253" s="365"/>
      <c r="J253" s="395" t="str">
        <f t="shared" si="77"/>
        <v>MEDICINA INTERNA SPEC Dott. Falasca</v>
      </c>
      <c r="K253" s="393">
        <f t="shared" si="78"/>
        <v>6</v>
      </c>
      <c r="L253" s="394">
        <f t="shared" si="79"/>
        <v>20</v>
      </c>
      <c r="M253" s="397" t="str">
        <f t="shared" si="80"/>
        <v xml:space="preserve"> </v>
      </c>
      <c r="N253" s="467"/>
      <c r="O253" s="426"/>
      <c r="P253" s="426"/>
      <c r="Q253" s="426"/>
    </row>
    <row r="254" spans="1:17" ht="63.75" customHeight="1">
      <c r="A254" s="217" t="s">
        <v>12</v>
      </c>
      <c r="B254" s="239"/>
      <c r="C254" s="239" t="s">
        <v>68</v>
      </c>
      <c r="D254" s="255" t="s">
        <v>74</v>
      </c>
      <c r="E254" s="239" t="s">
        <v>69</v>
      </c>
      <c r="F254" s="239" t="s">
        <v>71</v>
      </c>
      <c r="G254" s="492" t="s">
        <v>75</v>
      </c>
      <c r="H254" s="492" t="s">
        <v>94</v>
      </c>
      <c r="I254" s="365"/>
      <c r="J254" s="395" t="str">
        <f t="shared" si="77"/>
        <v>UROLOGIA Dott. De Santis</v>
      </c>
      <c r="K254" s="393">
        <f t="shared" si="78"/>
        <v>3</v>
      </c>
      <c r="L254" s="394">
        <f t="shared" si="79"/>
        <v>20</v>
      </c>
      <c r="M254" s="397" t="str">
        <f t="shared" si="80"/>
        <v xml:space="preserve"> </v>
      </c>
      <c r="N254" s="467"/>
      <c r="O254" s="426"/>
      <c r="P254" s="426"/>
      <c r="Q254" s="426"/>
    </row>
    <row r="255" spans="1:17" ht="63.75" customHeight="1">
      <c r="A255" s="217" t="s">
        <v>13</v>
      </c>
      <c r="B255" s="239"/>
      <c r="C255" s="239" t="s">
        <v>68</v>
      </c>
      <c r="D255" s="255" t="s">
        <v>74</v>
      </c>
      <c r="E255" s="239" t="s">
        <v>69</v>
      </c>
      <c r="F255" s="239" t="s">
        <v>71</v>
      </c>
      <c r="G255" s="492" t="s">
        <v>75</v>
      </c>
      <c r="H255" s="492" t="s">
        <v>94</v>
      </c>
      <c r="I255" s="365"/>
      <c r="J255" s="395" t="str">
        <f t="shared" si="77"/>
        <v>CHIRURGIA GENERALE SPEC Dott.Corvese</v>
      </c>
      <c r="K255" s="393">
        <f t="shared" si="78"/>
        <v>9</v>
      </c>
      <c r="L255" s="394">
        <f t="shared" si="79"/>
        <v>40</v>
      </c>
      <c r="M255" s="397" t="str">
        <f t="shared" si="80"/>
        <v xml:space="preserve"> </v>
      </c>
      <c r="N255" s="467"/>
      <c r="O255" s="426"/>
      <c r="P255" s="426"/>
      <c r="Q255" s="426"/>
    </row>
    <row r="256" spans="1:17" ht="63.75" customHeight="1">
      <c r="A256" s="217" t="s">
        <v>14</v>
      </c>
      <c r="B256" s="239"/>
      <c r="C256" s="239" t="s">
        <v>140</v>
      </c>
      <c r="D256" s="239" t="s">
        <v>70</v>
      </c>
      <c r="E256" s="492" t="s">
        <v>142</v>
      </c>
      <c r="F256" s="255" t="s">
        <v>72</v>
      </c>
      <c r="G256" s="256" t="s">
        <v>144</v>
      </c>
      <c r="H256" s="255" t="s">
        <v>72</v>
      </c>
      <c r="I256" s="365"/>
      <c r="J256" s="395" t="str">
        <f t="shared" si="77"/>
        <v>GASTROENTEROLOGIA Dott Picchio</v>
      </c>
      <c r="K256" s="393">
        <f t="shared" si="78"/>
        <v>3</v>
      </c>
      <c r="L256" s="394">
        <f t="shared" si="79"/>
        <v>15</v>
      </c>
      <c r="M256" s="397" t="str">
        <f t="shared" si="80"/>
        <v xml:space="preserve"> </v>
      </c>
      <c r="N256" s="467"/>
      <c r="O256" s="426"/>
      <c r="P256" s="426"/>
      <c r="Q256" s="426"/>
    </row>
    <row r="257" spans="1:17" ht="63.75" customHeight="1">
      <c r="A257" s="217" t="s">
        <v>16</v>
      </c>
      <c r="B257" s="239"/>
      <c r="C257" s="239" t="s">
        <v>140</v>
      </c>
      <c r="D257" s="239" t="s">
        <v>70</v>
      </c>
      <c r="E257" s="492" t="s">
        <v>142</v>
      </c>
      <c r="F257" s="255" t="s">
        <v>72</v>
      </c>
      <c r="G257" s="256" t="s">
        <v>144</v>
      </c>
      <c r="H257" s="255" t="s">
        <v>72</v>
      </c>
      <c r="I257" s="365"/>
      <c r="J257" s="395" t="str">
        <f t="shared" si="77"/>
        <v>MALATTIE INFETTIVE Dott. Malagnino</v>
      </c>
      <c r="K257" s="393">
        <f t="shared" si="78"/>
        <v>6</v>
      </c>
      <c r="L257" s="394">
        <f t="shared" si="79"/>
        <v>15</v>
      </c>
      <c r="M257" s="397" t="str">
        <f t="shared" si="80"/>
        <v xml:space="preserve"> </v>
      </c>
      <c r="N257" s="467"/>
      <c r="O257" s="426"/>
      <c r="P257" s="426"/>
      <c r="Q257" s="426"/>
    </row>
    <row r="258" spans="1:17" ht="63.75" customHeight="1">
      <c r="A258" s="217" t="s">
        <v>17</v>
      </c>
      <c r="B258" s="239"/>
      <c r="C258" s="239" t="s">
        <v>140</v>
      </c>
      <c r="D258" s="239" t="s">
        <v>70</v>
      </c>
      <c r="E258" s="492" t="s">
        <v>142</v>
      </c>
      <c r="F258" s="255" t="s">
        <v>72</v>
      </c>
      <c r="G258" s="256" t="s">
        <v>144</v>
      </c>
      <c r="H258" s="255" t="s">
        <v>72</v>
      </c>
      <c r="I258" s="365"/>
      <c r="J258" s="395" t="str">
        <f t="shared" si="77"/>
        <v>OSTETRICIA E GINECOLOGIA Dott. Tufi</v>
      </c>
      <c r="K258" s="393">
        <f t="shared" si="78"/>
        <v>3</v>
      </c>
      <c r="L258" s="394">
        <f t="shared" si="79"/>
        <v>30</v>
      </c>
      <c r="M258" s="395" t="str">
        <f t="shared" si="80"/>
        <v xml:space="preserve"> </v>
      </c>
      <c r="N258" s="467"/>
      <c r="O258" s="426"/>
      <c r="P258" s="426"/>
      <c r="Q258" s="426"/>
    </row>
    <row r="259" spans="1:17" ht="63.75" customHeight="1">
      <c r="A259" s="310"/>
      <c r="B259" s="310"/>
      <c r="C259" s="310"/>
      <c r="D259" s="310"/>
      <c r="E259" s="310"/>
      <c r="F259" s="310"/>
      <c r="G259" s="310"/>
      <c r="H259" s="310"/>
      <c r="I259" s="365"/>
      <c r="J259" s="395" t="str">
        <f t="shared" si="77"/>
        <v>PEDIATRIA Dott. Pulicati</v>
      </c>
      <c r="K259" s="393">
        <f t="shared" si="78"/>
        <v>9</v>
      </c>
      <c r="L259" s="394">
        <f t="shared" si="79"/>
        <v>30</v>
      </c>
      <c r="M259" s="395" t="str">
        <f t="shared" si="80"/>
        <v xml:space="preserve"> </v>
      </c>
      <c r="N259" s="467"/>
      <c r="O259" s="426"/>
      <c r="P259" s="426"/>
      <c r="Q259" s="426"/>
    </row>
    <row r="260" spans="1:17" ht="63.75" customHeight="1">
      <c r="A260" s="217" t="s">
        <v>18</v>
      </c>
      <c r="B260" s="310"/>
      <c r="C260" s="310"/>
      <c r="D260" s="239" t="s">
        <v>67</v>
      </c>
      <c r="E260" s="310"/>
      <c r="F260" s="255" t="s">
        <v>95</v>
      </c>
      <c r="G260" s="310"/>
      <c r="H260" s="310"/>
      <c r="I260" s="370"/>
      <c r="J260" s="395" t="str">
        <f t="shared" si="77"/>
        <v>INFERM.CA OSTETR GINEC Dott.ssa Favale</v>
      </c>
      <c r="K260" s="393">
        <f t="shared" si="78"/>
        <v>3</v>
      </c>
      <c r="L260" s="394">
        <f t="shared" si="79"/>
        <v>20</v>
      </c>
      <c r="M260" s="397" t="str">
        <f t="shared" si="80"/>
        <v xml:space="preserve"> </v>
      </c>
      <c r="N260" s="467"/>
      <c r="O260" s="426"/>
      <c r="P260" s="426"/>
      <c r="Q260" s="426"/>
    </row>
    <row r="261" spans="1:17" ht="63.75" customHeight="1">
      <c r="A261" s="217" t="s">
        <v>19</v>
      </c>
      <c r="B261" s="310"/>
      <c r="C261" s="310"/>
      <c r="D261" s="239" t="s">
        <v>67</v>
      </c>
      <c r="E261" s="310"/>
      <c r="F261" s="255" t="s">
        <v>95</v>
      </c>
      <c r="G261" s="310"/>
      <c r="H261" s="310"/>
      <c r="I261" s="332"/>
      <c r="J261" s="395" t="str">
        <f t="shared" si="77"/>
        <v>INF.CA CLIN NEON PED Dott.ssa Sandroni</v>
      </c>
      <c r="K261" s="393">
        <f t="shared" si="78"/>
        <v>9</v>
      </c>
      <c r="L261" s="394">
        <f t="shared" si="79"/>
        <v>35</v>
      </c>
      <c r="M261" s="397" t="str">
        <f t="shared" si="80"/>
        <v xml:space="preserve"> </v>
      </c>
      <c r="N261" s="467"/>
      <c r="O261" s="426"/>
      <c r="P261" s="426"/>
      <c r="Q261" s="426"/>
    </row>
    <row r="262" spans="1:17" ht="63.75" customHeight="1">
      <c r="A262" s="217" t="s">
        <v>20</v>
      </c>
      <c r="B262" s="310"/>
      <c r="C262" s="310"/>
      <c r="D262" s="239" t="s">
        <v>67</v>
      </c>
      <c r="E262" s="310"/>
      <c r="F262" s="255" t="s">
        <v>95</v>
      </c>
      <c r="G262" s="310"/>
      <c r="H262" s="310"/>
      <c r="I262" s="372"/>
      <c r="J262" s="395" t="str">
        <f t="shared" si="77"/>
        <v>INF.CA CLIN MED SPEC DOTT.CARPICO</v>
      </c>
      <c r="K262" s="393">
        <f t="shared" si="78"/>
        <v>18</v>
      </c>
      <c r="L262" s="394">
        <f t="shared" si="79"/>
        <v>30</v>
      </c>
      <c r="M262" s="397" t="str">
        <f t="shared" si="80"/>
        <v xml:space="preserve"> </v>
      </c>
      <c r="N262" s="467"/>
      <c r="O262" s="426"/>
      <c r="P262" s="426"/>
      <c r="Q262" s="426"/>
    </row>
    <row r="263" spans="1:17" ht="63.75" customHeight="1">
      <c r="A263" s="217"/>
      <c r="B263" s="310"/>
      <c r="C263" s="310"/>
      <c r="D263" s="239" t="s">
        <v>143</v>
      </c>
      <c r="E263" s="310"/>
      <c r="F263" s="310"/>
      <c r="G263" s="310"/>
      <c r="H263" s="310"/>
      <c r="I263" s="351"/>
      <c r="J263" s="395" t="str">
        <f t="shared" si="77"/>
        <v>INF.CA CLIN CHI SPEC Dott.ssa Calcagni A.</v>
      </c>
      <c r="K263" s="393">
        <f t="shared" si="78"/>
        <v>6</v>
      </c>
      <c r="L263" s="394">
        <f t="shared" si="79"/>
        <v>30</v>
      </c>
      <c r="M263" s="397" t="str">
        <f t="shared" si="80"/>
        <v xml:space="preserve"> </v>
      </c>
      <c r="N263" s="467"/>
      <c r="O263" s="426"/>
      <c r="P263" s="426"/>
      <c r="Q263" s="426"/>
    </row>
    <row r="264" spans="1:17" ht="63.75" customHeight="1">
      <c r="A264" s="217"/>
      <c r="B264" s="310"/>
      <c r="C264" s="310"/>
      <c r="D264" s="310"/>
      <c r="E264" s="310"/>
      <c r="F264" s="310"/>
      <c r="G264" s="310"/>
      <c r="H264" s="310"/>
      <c r="I264" s="351"/>
      <c r="J264" s="395" t="str">
        <f t="shared" si="77"/>
        <v xml:space="preserve">INGLESE  </v>
      </c>
      <c r="K264" s="393">
        <f t="shared" si="78"/>
        <v>0</v>
      </c>
      <c r="L264" s="394">
        <v>20</v>
      </c>
      <c r="M264" s="397" t="str">
        <f t="shared" si="80"/>
        <v xml:space="preserve"> </v>
      </c>
      <c r="N264" s="467"/>
      <c r="O264" s="426"/>
      <c r="P264" s="426"/>
      <c r="Q264" s="426"/>
    </row>
    <row r="265" spans="1:17" ht="63.75" customHeight="1">
      <c r="A265" s="231"/>
      <c r="B265" s="310"/>
      <c r="C265" s="310"/>
      <c r="D265" s="310"/>
      <c r="E265" s="310"/>
      <c r="F265" s="310"/>
      <c r="G265" s="310"/>
      <c r="H265" s="310"/>
      <c r="I265" s="351"/>
      <c r="J265" s="395" t="str">
        <f t="shared" si="77"/>
        <v>LAVORO DI GRUPPO MATERNO INFANTILE</v>
      </c>
      <c r="K265" s="393">
        <f t="shared" si="78"/>
        <v>0</v>
      </c>
      <c r="L265" s="394">
        <f t="shared" ref="L265:L328" si="81">L249</f>
        <v>5</v>
      </c>
      <c r="M265" s="397" t="str">
        <f t="shared" si="80"/>
        <v xml:space="preserve"> </v>
      </c>
      <c r="N265" s="467"/>
      <c r="O265" s="426"/>
      <c r="P265" s="426"/>
      <c r="Q265" s="426"/>
    </row>
    <row r="266" spans="1:17" ht="63.75" customHeight="1">
      <c r="A266" s="231"/>
      <c r="B266" s="206"/>
      <c r="C266" s="206" t="s">
        <v>1</v>
      </c>
      <c r="D266" s="206" t="s">
        <v>2</v>
      </c>
      <c r="E266" s="206" t="s">
        <v>3</v>
      </c>
      <c r="F266" s="206" t="s">
        <v>4</v>
      </c>
      <c r="G266" s="206" t="s">
        <v>5</v>
      </c>
      <c r="H266" s="206" t="s">
        <v>6</v>
      </c>
      <c r="I266" s="374"/>
      <c r="J266" s="395" t="str">
        <f t="shared" si="77"/>
        <v>PIANIFICAZIONE ASSISTENZIALE</v>
      </c>
      <c r="K266" s="393">
        <f t="shared" si="78"/>
        <v>3</v>
      </c>
      <c r="L266" s="394">
        <f t="shared" si="81"/>
        <v>11</v>
      </c>
      <c r="M266" s="397" t="str">
        <f t="shared" si="80"/>
        <v xml:space="preserve"> </v>
      </c>
      <c r="N266" s="467"/>
      <c r="O266" s="426"/>
      <c r="P266" s="426"/>
      <c r="Q266" s="426"/>
    </row>
    <row r="267" spans="1:17" ht="63.75" customHeight="1">
      <c r="A267" s="231"/>
      <c r="B267" s="210"/>
      <c r="C267" s="210">
        <v>44634</v>
      </c>
      <c r="D267" s="210">
        <v>44635</v>
      </c>
      <c r="E267" s="210">
        <v>44636</v>
      </c>
      <c r="F267" s="210">
        <v>44637</v>
      </c>
      <c r="G267" s="210">
        <v>44638</v>
      </c>
      <c r="H267" s="210">
        <v>44639</v>
      </c>
      <c r="I267" s="365"/>
      <c r="J267" s="462" t="str">
        <f t="shared" si="77"/>
        <v>LAB 2/ ATT SEMIN</v>
      </c>
      <c r="K267" s="414">
        <f t="shared" si="78"/>
        <v>4</v>
      </c>
      <c r="L267" s="432">
        <f t="shared" si="81"/>
        <v>11</v>
      </c>
      <c r="M267" s="433"/>
      <c r="N267" s="467"/>
      <c r="O267" s="426"/>
      <c r="P267" s="426"/>
      <c r="Q267" s="426"/>
    </row>
    <row r="268" spans="1:17" ht="63.75" customHeight="1">
      <c r="A268" s="213" t="s">
        <v>21</v>
      </c>
      <c r="B268" s="295"/>
      <c r="C268" s="295"/>
      <c r="D268" s="295"/>
      <c r="E268" s="295"/>
      <c r="F268" s="295"/>
      <c r="G268" s="295"/>
      <c r="H268" s="295"/>
      <c r="I268" s="365"/>
      <c r="J268" s="395" t="str">
        <f t="shared" si="77"/>
        <v>ONCOLOGIA D.ott. Torino</v>
      </c>
      <c r="K268" s="393">
        <f t="shared" ref="K268:K283" si="82">COUNTIF(C$269:H$278,J268)+K252</f>
        <v>9</v>
      </c>
      <c r="L268" s="394">
        <f t="shared" si="81"/>
        <v>20</v>
      </c>
      <c r="M268" s="397" t="str">
        <f t="shared" ref="M268:M282" si="83">IF(K268=L268,"FINITO"," ")</f>
        <v xml:space="preserve"> </v>
      </c>
      <c r="N268" s="467"/>
      <c r="O268" s="426"/>
      <c r="P268" s="426"/>
      <c r="Q268" s="426"/>
    </row>
    <row r="269" spans="1:17" ht="63.75" customHeight="1">
      <c r="A269" s="217" t="s">
        <v>10</v>
      </c>
      <c r="B269" s="239"/>
      <c r="C269" s="239" t="s">
        <v>68</v>
      </c>
      <c r="D269" s="255" t="s">
        <v>74</v>
      </c>
      <c r="E269" s="239" t="s">
        <v>69</v>
      </c>
      <c r="F269" s="492" t="s">
        <v>75</v>
      </c>
      <c r="G269" s="492" t="s">
        <v>94</v>
      </c>
      <c r="H269" s="255" t="s">
        <v>74</v>
      </c>
      <c r="I269" s="365"/>
      <c r="J269" s="395" t="str">
        <f t="shared" si="77"/>
        <v>MEDICINA INTERNA SPEC Dott. Falasca</v>
      </c>
      <c r="K269" s="393">
        <f t="shared" si="82"/>
        <v>9</v>
      </c>
      <c r="L269" s="394">
        <f t="shared" si="81"/>
        <v>20</v>
      </c>
      <c r="M269" s="397" t="str">
        <f t="shared" si="83"/>
        <v xml:space="preserve"> </v>
      </c>
      <c r="N269" s="467"/>
      <c r="O269" s="426"/>
      <c r="P269" s="426"/>
      <c r="Q269" s="426"/>
    </row>
    <row r="270" spans="1:17" ht="63.75" customHeight="1">
      <c r="A270" s="217" t="s">
        <v>12</v>
      </c>
      <c r="B270" s="239"/>
      <c r="C270" s="239" t="s">
        <v>68</v>
      </c>
      <c r="D270" s="255" t="s">
        <v>74</v>
      </c>
      <c r="E270" s="239" t="s">
        <v>69</v>
      </c>
      <c r="F270" s="492" t="s">
        <v>75</v>
      </c>
      <c r="G270" s="492" t="s">
        <v>94</v>
      </c>
      <c r="H270" s="255" t="s">
        <v>74</v>
      </c>
      <c r="I270" s="365"/>
      <c r="J270" s="395" t="str">
        <f t="shared" si="77"/>
        <v>UROLOGIA Dott. De Santis</v>
      </c>
      <c r="K270" s="393">
        <f t="shared" si="82"/>
        <v>6</v>
      </c>
      <c r="L270" s="394">
        <f t="shared" si="81"/>
        <v>20</v>
      </c>
      <c r="M270" s="397" t="str">
        <f t="shared" si="83"/>
        <v xml:space="preserve"> </v>
      </c>
      <c r="N270" s="467"/>
      <c r="O270" s="426"/>
      <c r="P270" s="426"/>
      <c r="Q270" s="426"/>
    </row>
    <row r="271" spans="1:17" ht="63.75" customHeight="1">
      <c r="A271" s="217" t="s">
        <v>13</v>
      </c>
      <c r="B271" s="239"/>
      <c r="C271" s="239" t="s">
        <v>68</v>
      </c>
      <c r="D271" s="255" t="s">
        <v>74</v>
      </c>
      <c r="E271" s="239" t="s">
        <v>69</v>
      </c>
      <c r="F271" s="492" t="s">
        <v>75</v>
      </c>
      <c r="G271" s="492" t="s">
        <v>94</v>
      </c>
      <c r="H271" s="255" t="s">
        <v>74</v>
      </c>
      <c r="I271" s="365"/>
      <c r="J271" s="395" t="str">
        <f t="shared" si="77"/>
        <v>CHIRURGIA GENERALE SPEC Dott.Corvese</v>
      </c>
      <c r="K271" s="393">
        <f t="shared" si="82"/>
        <v>15</v>
      </c>
      <c r="L271" s="394">
        <f t="shared" si="81"/>
        <v>40</v>
      </c>
      <c r="M271" s="397" t="str">
        <f t="shared" si="83"/>
        <v xml:space="preserve"> </v>
      </c>
      <c r="N271" s="467"/>
      <c r="O271" s="426"/>
      <c r="P271" s="426"/>
      <c r="Q271" s="426"/>
    </row>
    <row r="272" spans="1:17" ht="63.75" customHeight="1">
      <c r="A272" s="217" t="s">
        <v>14</v>
      </c>
      <c r="B272" s="239"/>
      <c r="C272" s="239" t="s">
        <v>140</v>
      </c>
      <c r="D272" s="239" t="s">
        <v>70</v>
      </c>
      <c r="E272" s="256" t="s">
        <v>144</v>
      </c>
      <c r="F272" s="255" t="s">
        <v>72</v>
      </c>
      <c r="G272" s="376"/>
      <c r="H272" s="255" t="s">
        <v>72</v>
      </c>
      <c r="I272" s="365"/>
      <c r="J272" s="395" t="str">
        <f t="shared" si="77"/>
        <v>GASTROENTEROLOGIA Dott Picchio</v>
      </c>
      <c r="K272" s="393">
        <f t="shared" si="82"/>
        <v>6</v>
      </c>
      <c r="L272" s="394">
        <f t="shared" si="81"/>
        <v>15</v>
      </c>
      <c r="M272" s="397" t="str">
        <f t="shared" si="83"/>
        <v xml:space="preserve"> </v>
      </c>
      <c r="N272" s="467"/>
      <c r="O272" s="426"/>
      <c r="P272" s="426"/>
      <c r="Q272" s="426"/>
    </row>
    <row r="273" spans="1:17" ht="63.75" customHeight="1">
      <c r="A273" s="217" t="s">
        <v>16</v>
      </c>
      <c r="B273" s="239"/>
      <c r="C273" s="239" t="s">
        <v>140</v>
      </c>
      <c r="D273" s="239" t="s">
        <v>70</v>
      </c>
      <c r="E273" s="256" t="s">
        <v>144</v>
      </c>
      <c r="F273" s="255" t="s">
        <v>72</v>
      </c>
      <c r="G273" s="376"/>
      <c r="H273" s="255" t="s">
        <v>72</v>
      </c>
      <c r="I273" s="365"/>
      <c r="J273" s="395" t="str">
        <f t="shared" si="77"/>
        <v>MALATTIE INFETTIVE Dott. Malagnino</v>
      </c>
      <c r="K273" s="393">
        <f t="shared" si="82"/>
        <v>6</v>
      </c>
      <c r="L273" s="394">
        <f t="shared" si="81"/>
        <v>15</v>
      </c>
      <c r="M273" s="397" t="str">
        <f t="shared" si="83"/>
        <v xml:space="preserve"> </v>
      </c>
      <c r="N273" s="467"/>
      <c r="O273" s="426"/>
      <c r="P273" s="426"/>
      <c r="Q273" s="426"/>
    </row>
    <row r="274" spans="1:17" ht="63.75" customHeight="1">
      <c r="A274" s="217" t="s">
        <v>17</v>
      </c>
      <c r="B274" s="239"/>
      <c r="C274" s="239" t="s">
        <v>140</v>
      </c>
      <c r="D274" s="239" t="s">
        <v>70</v>
      </c>
      <c r="E274" s="256" t="s">
        <v>144</v>
      </c>
      <c r="F274" s="255" t="s">
        <v>72</v>
      </c>
      <c r="G274" s="376"/>
      <c r="H274" s="255" t="s">
        <v>72</v>
      </c>
      <c r="I274" s="365"/>
      <c r="J274" s="395" t="str">
        <f t="shared" si="77"/>
        <v>OSTETRICIA E GINECOLOGIA Dott. Tufi</v>
      </c>
      <c r="K274" s="393">
        <f t="shared" si="82"/>
        <v>3</v>
      </c>
      <c r="L274" s="394">
        <f t="shared" si="81"/>
        <v>30</v>
      </c>
      <c r="M274" s="395" t="str">
        <f t="shared" si="83"/>
        <v xml:space="preserve"> </v>
      </c>
      <c r="N274" s="467"/>
      <c r="O274" s="426"/>
      <c r="P274" s="426"/>
      <c r="Q274" s="426"/>
    </row>
    <row r="275" spans="1:17" ht="63.75" customHeight="1">
      <c r="A275" s="310"/>
      <c r="B275" s="310"/>
      <c r="C275" s="310"/>
      <c r="D275" s="310"/>
      <c r="E275" s="310"/>
      <c r="F275" s="310"/>
      <c r="G275" s="376"/>
      <c r="H275" s="376"/>
      <c r="I275" s="365"/>
      <c r="J275" s="395" t="str">
        <f t="shared" si="77"/>
        <v>PEDIATRIA Dott. Pulicati</v>
      </c>
      <c r="K275" s="393">
        <f t="shared" si="82"/>
        <v>15</v>
      </c>
      <c r="L275" s="394">
        <f t="shared" si="81"/>
        <v>30</v>
      </c>
      <c r="M275" s="395" t="str">
        <f t="shared" si="83"/>
        <v xml:space="preserve"> </v>
      </c>
      <c r="N275" s="467"/>
      <c r="O275" s="426"/>
      <c r="P275" s="426"/>
      <c r="Q275" s="426"/>
    </row>
    <row r="276" spans="1:17" ht="63.75" customHeight="1">
      <c r="A276" s="217" t="s">
        <v>18</v>
      </c>
      <c r="B276" s="333"/>
      <c r="C276" s="310"/>
      <c r="D276" s="239" t="s">
        <v>67</v>
      </c>
      <c r="E276" s="310"/>
      <c r="F276" s="239" t="s">
        <v>69</v>
      </c>
      <c r="G276" s="376"/>
      <c r="H276" s="376"/>
      <c r="I276" s="365"/>
      <c r="J276" s="395" t="str">
        <f t="shared" si="77"/>
        <v>INFERM.CA OSTETR GINEC Dott.ssa Favale</v>
      </c>
      <c r="K276" s="393">
        <f t="shared" si="82"/>
        <v>3</v>
      </c>
      <c r="L276" s="394">
        <f t="shared" si="81"/>
        <v>20</v>
      </c>
      <c r="M276" s="397" t="str">
        <f t="shared" si="83"/>
        <v xml:space="preserve"> </v>
      </c>
      <c r="N276" s="467"/>
      <c r="O276" s="426"/>
      <c r="P276" s="426"/>
      <c r="Q276" s="426"/>
    </row>
    <row r="277" spans="1:17" ht="63.75" customHeight="1">
      <c r="A277" s="217" t="s">
        <v>19</v>
      </c>
      <c r="B277" s="333"/>
      <c r="C277" s="310"/>
      <c r="D277" s="239" t="s">
        <v>67</v>
      </c>
      <c r="E277" s="310"/>
      <c r="F277" s="239" t="s">
        <v>69</v>
      </c>
      <c r="G277" s="376"/>
      <c r="H277" s="376"/>
      <c r="I277" s="370"/>
      <c r="J277" s="395" t="str">
        <f t="shared" si="77"/>
        <v>INF.CA CLIN NEON PED Dott.ssa Sandroni</v>
      </c>
      <c r="K277" s="393">
        <f t="shared" si="82"/>
        <v>15</v>
      </c>
      <c r="L277" s="394">
        <f t="shared" si="81"/>
        <v>35</v>
      </c>
      <c r="M277" s="397" t="str">
        <f t="shared" si="83"/>
        <v xml:space="preserve"> </v>
      </c>
      <c r="N277" s="467"/>
      <c r="O277" s="426"/>
      <c r="P277" s="426"/>
      <c r="Q277" s="426"/>
    </row>
    <row r="278" spans="1:17" ht="63.75" customHeight="1">
      <c r="A278" s="217" t="s">
        <v>20</v>
      </c>
      <c r="B278" s="333"/>
      <c r="C278" s="310"/>
      <c r="D278" s="239" t="s">
        <v>67</v>
      </c>
      <c r="E278" s="351"/>
      <c r="F278" s="239" t="s">
        <v>69</v>
      </c>
      <c r="G278" s="351"/>
      <c r="H278" s="351"/>
      <c r="I278" s="377"/>
      <c r="J278" s="395" t="str">
        <f t="shared" si="77"/>
        <v>INF.CA CLIN MED SPEC DOTT.CARPICO</v>
      </c>
      <c r="K278" s="393">
        <f t="shared" si="82"/>
        <v>21</v>
      </c>
      <c r="L278" s="394">
        <f t="shared" si="81"/>
        <v>30</v>
      </c>
      <c r="M278" s="397" t="str">
        <f t="shared" si="83"/>
        <v xml:space="preserve"> </v>
      </c>
      <c r="N278" s="467"/>
      <c r="O278" s="426"/>
      <c r="P278" s="426"/>
      <c r="Q278" s="426"/>
    </row>
    <row r="279" spans="1:17" ht="63.75" customHeight="1">
      <c r="A279" s="254"/>
      <c r="B279" s="337"/>
      <c r="C279" s="310"/>
      <c r="D279" s="239" t="s">
        <v>143</v>
      </c>
      <c r="E279" s="310"/>
      <c r="F279" s="310"/>
      <c r="G279" s="376"/>
      <c r="H279" s="376"/>
      <c r="I279" s="365"/>
      <c r="J279" s="395" t="str">
        <f t="shared" si="77"/>
        <v>INF.CA CLIN CHI SPEC Dott.ssa Calcagni A.</v>
      </c>
      <c r="K279" s="393">
        <f t="shared" si="82"/>
        <v>9</v>
      </c>
      <c r="L279" s="394">
        <f t="shared" si="81"/>
        <v>30</v>
      </c>
      <c r="M279" s="397" t="str">
        <f t="shared" si="83"/>
        <v xml:space="preserve"> </v>
      </c>
      <c r="N279" s="467"/>
      <c r="O279" s="426"/>
      <c r="P279" s="426"/>
      <c r="Q279" s="426"/>
    </row>
    <row r="280" spans="1:17" ht="63.75" customHeight="1">
      <c r="A280" s="310"/>
      <c r="B280" s="310"/>
      <c r="C280" s="310"/>
      <c r="D280" s="310"/>
      <c r="E280" s="310"/>
      <c r="F280" s="310"/>
      <c r="G280" s="376"/>
      <c r="H280" s="376"/>
      <c r="I280" s="365"/>
      <c r="J280" s="395" t="str">
        <f t="shared" si="77"/>
        <v xml:space="preserve">INGLESE  </v>
      </c>
      <c r="K280" s="393">
        <f t="shared" si="82"/>
        <v>0</v>
      </c>
      <c r="L280" s="394">
        <f t="shared" si="81"/>
        <v>20</v>
      </c>
      <c r="M280" s="397" t="str">
        <f t="shared" si="83"/>
        <v xml:space="preserve"> </v>
      </c>
      <c r="N280" s="467"/>
      <c r="O280" s="426"/>
      <c r="P280" s="426"/>
      <c r="Q280" s="426"/>
    </row>
    <row r="281" spans="1:17" ht="63.75" customHeight="1">
      <c r="A281" s="310"/>
      <c r="B281" s="310"/>
      <c r="C281" s="310"/>
      <c r="D281" s="310"/>
      <c r="E281" s="310"/>
      <c r="F281" s="310"/>
      <c r="G281" s="376"/>
      <c r="H281" s="376"/>
      <c r="I281" s="365"/>
      <c r="J281" s="395" t="str">
        <f t="shared" si="77"/>
        <v>LAVORO DI GRUPPO MATERNO INFANTILE</v>
      </c>
      <c r="K281" s="393">
        <f t="shared" si="82"/>
        <v>0</v>
      </c>
      <c r="L281" s="394">
        <f t="shared" si="81"/>
        <v>5</v>
      </c>
      <c r="M281" s="397" t="str">
        <f t="shared" si="83"/>
        <v xml:space="preserve"> </v>
      </c>
      <c r="N281" s="471"/>
      <c r="O281" s="426"/>
      <c r="P281" s="426"/>
      <c r="Q281" s="426"/>
    </row>
    <row r="282" spans="1:17" ht="63.75" customHeight="1">
      <c r="A282" s="231"/>
      <c r="B282" s="206"/>
      <c r="C282" s="206" t="s">
        <v>1</v>
      </c>
      <c r="D282" s="206" t="s">
        <v>2</v>
      </c>
      <c r="E282" s="206" t="s">
        <v>3</v>
      </c>
      <c r="F282" s="206" t="s">
        <v>4</v>
      </c>
      <c r="G282" s="206" t="s">
        <v>5</v>
      </c>
      <c r="H282" s="206" t="s">
        <v>6</v>
      </c>
      <c r="I282" s="378"/>
      <c r="J282" s="395" t="str">
        <f t="shared" si="77"/>
        <v>PIANIFICAZIONE ASSISTENZIALE</v>
      </c>
      <c r="K282" s="393">
        <f t="shared" si="82"/>
        <v>3</v>
      </c>
      <c r="L282" s="394">
        <f t="shared" si="81"/>
        <v>11</v>
      </c>
      <c r="M282" s="397" t="str">
        <f t="shared" si="83"/>
        <v xml:space="preserve"> </v>
      </c>
      <c r="N282" s="467"/>
      <c r="O282" s="426"/>
      <c r="P282" s="426"/>
      <c r="Q282" s="426"/>
    </row>
    <row r="283" spans="1:17" ht="63.75" customHeight="1">
      <c r="A283" s="231"/>
      <c r="B283" s="210"/>
      <c r="C283" s="210">
        <v>44641</v>
      </c>
      <c r="D283" s="210">
        <v>44642</v>
      </c>
      <c r="E283" s="210">
        <v>44643</v>
      </c>
      <c r="F283" s="210">
        <v>44644</v>
      </c>
      <c r="G283" s="210">
        <v>44645</v>
      </c>
      <c r="H283" s="210">
        <v>44646</v>
      </c>
      <c r="I283" s="374"/>
      <c r="J283" s="395" t="str">
        <f t="shared" si="77"/>
        <v>LAB 2/ ATT SEMIN</v>
      </c>
      <c r="K283" s="393">
        <f t="shared" si="82"/>
        <v>7</v>
      </c>
      <c r="L283" s="394">
        <f t="shared" si="81"/>
        <v>11</v>
      </c>
      <c r="M283" s="395"/>
      <c r="N283" s="467"/>
      <c r="O283" s="426"/>
      <c r="P283" s="426"/>
      <c r="Q283" s="426"/>
    </row>
    <row r="284" spans="1:17" ht="63.75" customHeight="1">
      <c r="A284" s="213" t="s">
        <v>121</v>
      </c>
      <c r="B284" s="295"/>
      <c r="C284" s="295"/>
      <c r="D284" s="295"/>
      <c r="E284" s="295"/>
      <c r="F284" s="295"/>
      <c r="G284" s="295"/>
      <c r="H284" s="295"/>
      <c r="I284" s="365"/>
      <c r="J284" s="395" t="str">
        <f t="shared" si="77"/>
        <v>ONCOLOGIA D.ott. Torino</v>
      </c>
      <c r="K284" s="393">
        <f t="shared" ref="K284:K299" si="84">COUNTIF(C$285:H$294,J284)+K268</f>
        <v>12</v>
      </c>
      <c r="L284" s="394">
        <f t="shared" si="81"/>
        <v>20</v>
      </c>
      <c r="M284" s="397" t="str">
        <f t="shared" ref="M284:M298" si="85">IF(K284=L284,"FINITO"," ")</f>
        <v xml:space="preserve"> </v>
      </c>
      <c r="N284" s="467"/>
      <c r="O284" s="426"/>
      <c r="P284" s="426"/>
      <c r="Q284" s="426"/>
    </row>
    <row r="285" spans="1:17" ht="63.75" customHeight="1">
      <c r="A285" s="217" t="s">
        <v>10</v>
      </c>
      <c r="B285" s="239"/>
      <c r="C285" s="239" t="s">
        <v>68</v>
      </c>
      <c r="D285" s="255" t="s">
        <v>74</v>
      </c>
      <c r="E285" s="239" t="s">
        <v>69</v>
      </c>
      <c r="F285" s="239" t="s">
        <v>71</v>
      </c>
      <c r="G285" s="492" t="s">
        <v>75</v>
      </c>
      <c r="H285" s="492" t="s">
        <v>94</v>
      </c>
      <c r="I285" s="365"/>
      <c r="J285" s="395" t="str">
        <f t="shared" si="77"/>
        <v>MEDICINA INTERNA SPEC Dott. Falasca</v>
      </c>
      <c r="K285" s="393">
        <f t="shared" si="84"/>
        <v>12</v>
      </c>
      <c r="L285" s="394">
        <f t="shared" si="81"/>
        <v>20</v>
      </c>
      <c r="M285" s="397" t="str">
        <f t="shared" si="85"/>
        <v xml:space="preserve"> </v>
      </c>
      <c r="N285" s="467"/>
      <c r="O285" s="426"/>
      <c r="P285" s="426"/>
      <c r="Q285" s="426"/>
    </row>
    <row r="286" spans="1:17" ht="63.75" customHeight="1">
      <c r="A286" s="217" t="s">
        <v>12</v>
      </c>
      <c r="B286" s="239"/>
      <c r="C286" s="239" t="s">
        <v>68</v>
      </c>
      <c r="D286" s="255" t="s">
        <v>74</v>
      </c>
      <c r="E286" s="239" t="s">
        <v>69</v>
      </c>
      <c r="F286" s="239" t="s">
        <v>71</v>
      </c>
      <c r="G286" s="492" t="s">
        <v>75</v>
      </c>
      <c r="H286" s="492" t="s">
        <v>94</v>
      </c>
      <c r="I286" s="365"/>
      <c r="J286" s="395" t="str">
        <f t="shared" si="77"/>
        <v>UROLOGIA Dott. De Santis</v>
      </c>
      <c r="K286" s="393">
        <f t="shared" si="84"/>
        <v>9</v>
      </c>
      <c r="L286" s="394">
        <f t="shared" si="81"/>
        <v>20</v>
      </c>
      <c r="M286" s="397" t="str">
        <f t="shared" si="85"/>
        <v xml:space="preserve"> </v>
      </c>
      <c r="N286" s="467"/>
      <c r="O286" s="426"/>
      <c r="P286" s="426"/>
      <c r="Q286" s="426"/>
    </row>
    <row r="287" spans="1:17" ht="63.75" customHeight="1">
      <c r="A287" s="217" t="s">
        <v>13</v>
      </c>
      <c r="B287" s="239"/>
      <c r="C287" s="239" t="s">
        <v>68</v>
      </c>
      <c r="D287" s="255" t="s">
        <v>74</v>
      </c>
      <c r="E287" s="239" t="s">
        <v>69</v>
      </c>
      <c r="F287" s="239" t="s">
        <v>71</v>
      </c>
      <c r="G287" s="492" t="s">
        <v>75</v>
      </c>
      <c r="H287" s="492" t="s">
        <v>94</v>
      </c>
      <c r="I287" s="365"/>
      <c r="J287" s="395" t="str">
        <f t="shared" si="77"/>
        <v>CHIRURGIA GENERALE SPEC Dott.Corvese</v>
      </c>
      <c r="K287" s="393">
        <f t="shared" si="84"/>
        <v>18</v>
      </c>
      <c r="L287" s="394">
        <f t="shared" si="81"/>
        <v>40</v>
      </c>
      <c r="M287" s="397" t="str">
        <f t="shared" si="85"/>
        <v xml:space="preserve"> </v>
      </c>
      <c r="N287" s="467"/>
      <c r="O287" s="426"/>
      <c r="P287" s="426"/>
      <c r="Q287" s="426"/>
    </row>
    <row r="288" spans="1:17" ht="63.75" customHeight="1">
      <c r="A288" s="217" t="s">
        <v>14</v>
      </c>
      <c r="B288" s="239"/>
      <c r="C288" s="239" t="s">
        <v>140</v>
      </c>
      <c r="D288" s="255" t="s">
        <v>73</v>
      </c>
      <c r="E288" s="255" t="s">
        <v>110</v>
      </c>
      <c r="F288" s="255" t="s">
        <v>72</v>
      </c>
      <c r="G288" s="493" t="s">
        <v>96</v>
      </c>
      <c r="H288" s="239" t="s">
        <v>70</v>
      </c>
      <c r="I288" s="365"/>
      <c r="J288" s="395" t="str">
        <f t="shared" si="77"/>
        <v>GASTROENTEROLOGIA Dott Picchio</v>
      </c>
      <c r="K288" s="393">
        <f t="shared" si="84"/>
        <v>9</v>
      </c>
      <c r="L288" s="394">
        <f t="shared" si="81"/>
        <v>15</v>
      </c>
      <c r="M288" s="397" t="str">
        <f t="shared" si="85"/>
        <v xml:space="preserve"> </v>
      </c>
      <c r="N288" s="467"/>
      <c r="O288" s="426"/>
      <c r="P288" s="426"/>
      <c r="Q288" s="426"/>
    </row>
    <row r="289" spans="1:17" ht="63.75" customHeight="1">
      <c r="A289" s="217" t="s">
        <v>16</v>
      </c>
      <c r="B289" s="239"/>
      <c r="C289" s="239" t="s">
        <v>140</v>
      </c>
      <c r="D289" s="255" t="s">
        <v>73</v>
      </c>
      <c r="E289" s="255" t="s">
        <v>110</v>
      </c>
      <c r="F289" s="255" t="s">
        <v>72</v>
      </c>
      <c r="G289" s="493" t="s">
        <v>96</v>
      </c>
      <c r="H289" s="239" t="s">
        <v>70</v>
      </c>
      <c r="I289" s="365"/>
      <c r="J289" s="395" t="str">
        <f t="shared" si="77"/>
        <v>MALATTIE INFETTIVE Dott. Malagnino</v>
      </c>
      <c r="K289" s="393">
        <f t="shared" si="84"/>
        <v>9</v>
      </c>
      <c r="L289" s="394">
        <f t="shared" si="81"/>
        <v>15</v>
      </c>
      <c r="M289" s="397" t="str">
        <f t="shared" si="85"/>
        <v xml:space="preserve"> </v>
      </c>
      <c r="N289" s="467"/>
      <c r="O289" s="426"/>
      <c r="P289" s="426"/>
      <c r="Q289" s="426"/>
    </row>
    <row r="290" spans="1:17" ht="63.75" customHeight="1">
      <c r="A290" s="217" t="s">
        <v>17</v>
      </c>
      <c r="B290" s="239"/>
      <c r="C290" s="239" t="s">
        <v>140</v>
      </c>
      <c r="D290" s="255" t="s">
        <v>73</v>
      </c>
      <c r="E290" s="255" t="s">
        <v>110</v>
      </c>
      <c r="F290" s="255" t="s">
        <v>72</v>
      </c>
      <c r="G290" s="493" t="s">
        <v>96</v>
      </c>
      <c r="H290" s="239" t="s">
        <v>70</v>
      </c>
      <c r="I290" s="365"/>
      <c r="J290" s="395" t="str">
        <f t="shared" si="77"/>
        <v>OSTETRICIA E GINECOLOGIA Dott. Tufi</v>
      </c>
      <c r="K290" s="393">
        <f t="shared" si="84"/>
        <v>6</v>
      </c>
      <c r="L290" s="394">
        <f t="shared" si="81"/>
        <v>30</v>
      </c>
      <c r="M290" s="397" t="str">
        <f t="shared" si="85"/>
        <v xml:space="preserve"> </v>
      </c>
      <c r="N290" s="467"/>
      <c r="O290" s="426"/>
      <c r="P290" s="426"/>
      <c r="Q290" s="426"/>
    </row>
    <row r="291" spans="1:17" ht="63.75" customHeight="1">
      <c r="A291" s="310"/>
      <c r="B291" s="310"/>
      <c r="C291" s="310"/>
      <c r="D291" s="310"/>
      <c r="E291" s="310"/>
      <c r="F291" s="310"/>
      <c r="G291" s="310"/>
      <c r="H291" s="310"/>
      <c r="I291" s="365"/>
      <c r="J291" s="395" t="str">
        <f t="shared" si="77"/>
        <v>PEDIATRIA Dott. Pulicati</v>
      </c>
      <c r="K291" s="393">
        <f t="shared" si="84"/>
        <v>18</v>
      </c>
      <c r="L291" s="394">
        <f t="shared" si="81"/>
        <v>30</v>
      </c>
      <c r="M291" s="397" t="str">
        <f t="shared" si="85"/>
        <v xml:space="preserve"> </v>
      </c>
      <c r="N291" s="467"/>
      <c r="O291" s="426"/>
      <c r="P291" s="426"/>
      <c r="Q291" s="426"/>
    </row>
    <row r="292" spans="1:17" ht="63.75" customHeight="1">
      <c r="A292" s="217" t="s">
        <v>18</v>
      </c>
      <c r="B292" s="362"/>
      <c r="C292" s="362"/>
      <c r="D292" s="239" t="s">
        <v>67</v>
      </c>
      <c r="E292" s="351"/>
      <c r="F292" s="255" t="s">
        <v>95</v>
      </c>
      <c r="G292" s="351"/>
      <c r="H292" s="351"/>
      <c r="I292" s="365"/>
      <c r="J292" s="395" t="str">
        <f t="shared" si="77"/>
        <v>INFERM.CA OSTETR GINEC Dott.ssa Favale</v>
      </c>
      <c r="K292" s="393">
        <f t="shared" si="84"/>
        <v>6</v>
      </c>
      <c r="L292" s="394">
        <f t="shared" si="81"/>
        <v>20</v>
      </c>
      <c r="M292" s="397" t="str">
        <f t="shared" si="85"/>
        <v xml:space="preserve"> </v>
      </c>
      <c r="N292" s="467"/>
      <c r="O292" s="426"/>
      <c r="P292" s="426"/>
      <c r="Q292" s="426"/>
    </row>
    <row r="293" spans="1:17" ht="63.75" customHeight="1">
      <c r="A293" s="217" t="s">
        <v>19</v>
      </c>
      <c r="B293" s="362"/>
      <c r="C293" s="362"/>
      <c r="D293" s="239" t="s">
        <v>67</v>
      </c>
      <c r="E293" s="379"/>
      <c r="F293" s="255" t="s">
        <v>95</v>
      </c>
      <c r="G293" s="379"/>
      <c r="H293" s="379"/>
      <c r="I293" s="378"/>
      <c r="J293" s="395" t="str">
        <f t="shared" si="77"/>
        <v>INF.CA CLIN NEON PED Dott.ssa Sandroni</v>
      </c>
      <c r="K293" s="393">
        <f t="shared" si="84"/>
        <v>18</v>
      </c>
      <c r="L293" s="394">
        <f t="shared" si="81"/>
        <v>35</v>
      </c>
      <c r="M293" s="397" t="str">
        <f t="shared" si="85"/>
        <v xml:space="preserve"> </v>
      </c>
      <c r="N293" s="467"/>
      <c r="O293" s="426"/>
      <c r="P293" s="426"/>
      <c r="Q293" s="426"/>
    </row>
    <row r="294" spans="1:17" ht="63.75" customHeight="1">
      <c r="A294" s="217" t="s">
        <v>20</v>
      </c>
      <c r="B294" s="310"/>
      <c r="C294" s="310"/>
      <c r="D294" s="239" t="s">
        <v>67</v>
      </c>
      <c r="E294" s="310"/>
      <c r="F294" s="255" t="s">
        <v>95</v>
      </c>
      <c r="G294" s="310"/>
      <c r="H294" s="310"/>
      <c r="I294" s="374"/>
      <c r="J294" s="395" t="str">
        <f t="shared" si="77"/>
        <v>INF.CA CLIN MED SPEC DOTT.CARPICO</v>
      </c>
      <c r="K294" s="393">
        <f t="shared" si="84"/>
        <v>24</v>
      </c>
      <c r="L294" s="394">
        <f t="shared" si="81"/>
        <v>30</v>
      </c>
      <c r="M294" s="397" t="str">
        <f t="shared" si="85"/>
        <v xml:space="preserve"> </v>
      </c>
      <c r="N294" s="467"/>
      <c r="O294" s="426"/>
      <c r="P294" s="426"/>
      <c r="Q294" s="426"/>
    </row>
    <row r="295" spans="1:17" ht="63.75" customHeight="1">
      <c r="A295" s="259"/>
      <c r="B295" s="310"/>
      <c r="C295" s="310"/>
      <c r="D295" s="239" t="s">
        <v>145</v>
      </c>
      <c r="E295" s="310"/>
      <c r="F295" s="310"/>
      <c r="G295" s="310"/>
      <c r="H295" s="310"/>
      <c r="I295" s="365"/>
      <c r="J295" s="395" t="str">
        <f t="shared" si="77"/>
        <v>INF.CA CLIN CHI SPEC Dott.ssa Calcagni A.</v>
      </c>
      <c r="K295" s="393">
        <f t="shared" si="84"/>
        <v>12</v>
      </c>
      <c r="L295" s="394">
        <f t="shared" si="81"/>
        <v>30</v>
      </c>
      <c r="M295" s="397" t="str">
        <f t="shared" si="85"/>
        <v xml:space="preserve"> </v>
      </c>
      <c r="N295" s="467"/>
      <c r="O295" s="426"/>
      <c r="P295" s="426"/>
      <c r="Q295" s="426"/>
    </row>
    <row r="296" spans="1:17" ht="63.75" customHeight="1">
      <c r="A296" s="260"/>
      <c r="B296" s="310"/>
      <c r="C296" s="310"/>
      <c r="D296" s="310"/>
      <c r="E296" s="310"/>
      <c r="F296" s="310"/>
      <c r="G296" s="310"/>
      <c r="H296" s="310"/>
      <c r="I296" s="365"/>
      <c r="J296" s="395" t="str">
        <f t="shared" si="77"/>
        <v xml:space="preserve">INGLESE  </v>
      </c>
      <c r="K296" s="393">
        <f t="shared" si="84"/>
        <v>3</v>
      </c>
      <c r="L296" s="394">
        <f t="shared" si="81"/>
        <v>20</v>
      </c>
      <c r="M296" s="397" t="str">
        <f t="shared" si="85"/>
        <v xml:space="preserve"> </v>
      </c>
      <c r="N296" s="467"/>
      <c r="O296" s="426"/>
      <c r="P296" s="426"/>
      <c r="Q296" s="426"/>
    </row>
    <row r="297" spans="1:17" ht="63.75" customHeight="1">
      <c r="A297" s="310"/>
      <c r="B297" s="310"/>
      <c r="C297" s="310"/>
      <c r="D297" s="310"/>
      <c r="E297" s="310"/>
      <c r="F297" s="310"/>
      <c r="G297" s="310"/>
      <c r="H297" s="310"/>
      <c r="I297" s="365"/>
      <c r="J297" s="395" t="str">
        <f t="shared" si="77"/>
        <v>LAVORO DI GRUPPO MATERNO INFANTILE</v>
      </c>
      <c r="K297" s="393">
        <f t="shared" si="84"/>
        <v>3</v>
      </c>
      <c r="L297" s="394">
        <f t="shared" si="81"/>
        <v>5</v>
      </c>
      <c r="M297" s="397" t="str">
        <f t="shared" si="85"/>
        <v xml:space="preserve"> </v>
      </c>
      <c r="N297" s="467"/>
      <c r="O297" s="426"/>
      <c r="P297" s="426"/>
      <c r="Q297" s="426"/>
    </row>
    <row r="298" spans="1:17" ht="63.75" customHeight="1">
      <c r="A298" s="310"/>
      <c r="B298" s="206"/>
      <c r="C298" s="206" t="s">
        <v>1</v>
      </c>
      <c r="D298" s="206" t="s">
        <v>2</v>
      </c>
      <c r="E298" s="206" t="s">
        <v>3</v>
      </c>
      <c r="F298" s="206" t="s">
        <v>4</v>
      </c>
      <c r="G298" s="206" t="s">
        <v>5</v>
      </c>
      <c r="H298" s="206" t="s">
        <v>6</v>
      </c>
      <c r="I298" s="365"/>
      <c r="J298" s="395" t="str">
        <f t="shared" si="77"/>
        <v>PIANIFICAZIONE ASSISTENZIALE</v>
      </c>
      <c r="K298" s="393">
        <f t="shared" si="84"/>
        <v>3</v>
      </c>
      <c r="L298" s="394">
        <f t="shared" si="81"/>
        <v>11</v>
      </c>
      <c r="M298" s="397" t="str">
        <f t="shared" si="85"/>
        <v xml:space="preserve"> </v>
      </c>
      <c r="N298" s="467"/>
      <c r="O298" s="426"/>
      <c r="P298" s="426"/>
      <c r="Q298" s="426"/>
    </row>
    <row r="299" spans="1:17" ht="63.75" customHeight="1">
      <c r="A299" s="231"/>
      <c r="B299" s="210"/>
      <c r="C299" s="210">
        <v>44648</v>
      </c>
      <c r="D299" s="210">
        <v>44649</v>
      </c>
      <c r="E299" s="210">
        <v>44650</v>
      </c>
      <c r="F299" s="210">
        <v>44651</v>
      </c>
      <c r="G299" s="210">
        <v>44652</v>
      </c>
      <c r="H299" s="210">
        <v>44653</v>
      </c>
      <c r="I299" s="365"/>
      <c r="J299" s="395" t="str">
        <f t="shared" si="77"/>
        <v>LAB 2/ ATT SEMIN</v>
      </c>
      <c r="K299" s="393">
        <f t="shared" si="84"/>
        <v>7</v>
      </c>
      <c r="L299" s="394">
        <f t="shared" si="81"/>
        <v>11</v>
      </c>
      <c r="M299" s="434"/>
      <c r="N299" s="467"/>
      <c r="O299" s="426"/>
      <c r="P299" s="426"/>
      <c r="Q299" s="426"/>
    </row>
    <row r="300" spans="1:17" ht="63.75" customHeight="1">
      <c r="A300" s="213" t="s">
        <v>121</v>
      </c>
      <c r="B300" s="295"/>
      <c r="C300" s="295"/>
      <c r="D300" s="295"/>
      <c r="E300" s="295"/>
      <c r="F300" s="295"/>
      <c r="G300" s="295"/>
      <c r="H300" s="295"/>
      <c r="I300" s="365"/>
      <c r="J300" s="395" t="str">
        <f t="shared" si="77"/>
        <v>ONCOLOGIA D.ott. Torino</v>
      </c>
      <c r="K300" s="393">
        <f t="shared" ref="K300:K315" si="86">COUNTIF(C$301:H$310,J300)+K284</f>
        <v>15</v>
      </c>
      <c r="L300" s="394">
        <f t="shared" si="81"/>
        <v>20</v>
      </c>
      <c r="M300" s="397" t="str">
        <f t="shared" ref="M300:M314" si="87">IF(K300=L300,"FINITO"," ")</f>
        <v xml:space="preserve"> </v>
      </c>
      <c r="N300" s="467"/>
      <c r="O300" s="426"/>
      <c r="P300" s="426"/>
      <c r="Q300" s="426"/>
    </row>
    <row r="301" spans="1:17" ht="63.75" customHeight="1">
      <c r="A301" s="217" t="s">
        <v>10</v>
      </c>
      <c r="B301" s="239"/>
      <c r="C301" s="239" t="s">
        <v>68</v>
      </c>
      <c r="D301" s="255" t="s">
        <v>74</v>
      </c>
      <c r="E301" s="239" t="s">
        <v>69</v>
      </c>
      <c r="F301" s="493" t="s">
        <v>96</v>
      </c>
      <c r="G301" s="239" t="s">
        <v>71</v>
      </c>
      <c r="H301" s="492" t="s">
        <v>75</v>
      </c>
      <c r="I301" s="365"/>
      <c r="J301" s="395" t="str">
        <f t="shared" si="77"/>
        <v>MEDICINA INTERNA SPEC Dott. Falasca</v>
      </c>
      <c r="K301" s="393">
        <f t="shared" si="86"/>
        <v>15</v>
      </c>
      <c r="L301" s="394">
        <f t="shared" si="81"/>
        <v>20</v>
      </c>
      <c r="M301" s="397" t="str">
        <f t="shared" si="87"/>
        <v xml:space="preserve"> </v>
      </c>
      <c r="N301" s="467"/>
      <c r="O301" s="426"/>
      <c r="P301" s="426"/>
      <c r="Q301" s="426"/>
    </row>
    <row r="302" spans="1:17" ht="63.75" customHeight="1">
      <c r="A302" s="217" t="s">
        <v>12</v>
      </c>
      <c r="B302" s="239"/>
      <c r="C302" s="239" t="s">
        <v>68</v>
      </c>
      <c r="D302" s="255" t="s">
        <v>74</v>
      </c>
      <c r="E302" s="239" t="s">
        <v>69</v>
      </c>
      <c r="F302" s="493" t="s">
        <v>96</v>
      </c>
      <c r="G302" s="239" t="s">
        <v>71</v>
      </c>
      <c r="H302" s="492" t="s">
        <v>75</v>
      </c>
      <c r="I302" s="365"/>
      <c r="J302" s="395" t="str">
        <f t="shared" si="77"/>
        <v>UROLOGIA Dott. De Santis</v>
      </c>
      <c r="K302" s="393">
        <f t="shared" si="86"/>
        <v>12</v>
      </c>
      <c r="L302" s="394">
        <f t="shared" si="81"/>
        <v>20</v>
      </c>
      <c r="M302" s="397" t="str">
        <f t="shared" si="87"/>
        <v xml:space="preserve"> </v>
      </c>
      <c r="N302" s="467"/>
      <c r="O302" s="426"/>
      <c r="P302" s="426"/>
      <c r="Q302" s="426"/>
    </row>
    <row r="303" spans="1:17" ht="63.75" customHeight="1">
      <c r="A303" s="217" t="s">
        <v>13</v>
      </c>
      <c r="B303" s="239"/>
      <c r="C303" s="239" t="s">
        <v>68</v>
      </c>
      <c r="D303" s="255" t="s">
        <v>74</v>
      </c>
      <c r="E303" s="239" t="s">
        <v>69</v>
      </c>
      <c r="F303" s="493" t="s">
        <v>96</v>
      </c>
      <c r="G303" s="239" t="s">
        <v>71</v>
      </c>
      <c r="H303" s="492" t="s">
        <v>75</v>
      </c>
      <c r="I303" s="365"/>
      <c r="J303" s="395" t="str">
        <f t="shared" si="77"/>
        <v>CHIRURGIA GENERALE SPEC Dott.Corvese</v>
      </c>
      <c r="K303" s="393">
        <f t="shared" si="86"/>
        <v>22</v>
      </c>
      <c r="L303" s="394">
        <f t="shared" si="81"/>
        <v>40</v>
      </c>
      <c r="M303" s="397" t="str">
        <f t="shared" si="87"/>
        <v xml:space="preserve"> </v>
      </c>
      <c r="N303" s="467"/>
      <c r="O303" s="426"/>
      <c r="P303" s="426"/>
      <c r="Q303" s="426"/>
    </row>
    <row r="304" spans="1:17" ht="63.75" customHeight="1">
      <c r="A304" s="217" t="s">
        <v>14</v>
      </c>
      <c r="B304" s="239"/>
      <c r="C304" s="239" t="s">
        <v>140</v>
      </c>
      <c r="D304" s="255" t="s">
        <v>73</v>
      </c>
      <c r="E304" s="239" t="s">
        <v>69</v>
      </c>
      <c r="F304" s="255" t="s">
        <v>72</v>
      </c>
      <c r="G304" s="493" t="s">
        <v>96</v>
      </c>
      <c r="H304" s="239" t="s">
        <v>70</v>
      </c>
      <c r="I304" s="365"/>
      <c r="J304" s="395" t="str">
        <f t="shared" si="77"/>
        <v>GASTROENTEROLOGIA Dott Picchio</v>
      </c>
      <c r="K304" s="393">
        <f t="shared" si="86"/>
        <v>12</v>
      </c>
      <c r="L304" s="394">
        <f t="shared" si="81"/>
        <v>15</v>
      </c>
      <c r="M304" s="397" t="str">
        <f t="shared" si="87"/>
        <v xml:space="preserve"> </v>
      </c>
      <c r="N304" s="467"/>
      <c r="O304" s="426"/>
      <c r="P304" s="426"/>
      <c r="Q304" s="426"/>
    </row>
    <row r="305" spans="1:17" ht="63.75" customHeight="1">
      <c r="A305" s="217" t="s">
        <v>16</v>
      </c>
      <c r="B305" s="239"/>
      <c r="C305" s="239" t="s">
        <v>140</v>
      </c>
      <c r="D305" s="255" t="s">
        <v>73</v>
      </c>
      <c r="E305" s="255" t="s">
        <v>110</v>
      </c>
      <c r="F305" s="255" t="s">
        <v>72</v>
      </c>
      <c r="G305" s="493" t="s">
        <v>96</v>
      </c>
      <c r="H305" s="239" t="s">
        <v>70</v>
      </c>
      <c r="I305" s="365"/>
      <c r="J305" s="395" t="str">
        <f t="shared" si="77"/>
        <v>MALATTIE INFETTIVE Dott. Malagnino</v>
      </c>
      <c r="K305" s="393">
        <f t="shared" si="86"/>
        <v>12</v>
      </c>
      <c r="L305" s="394">
        <f t="shared" si="81"/>
        <v>15</v>
      </c>
      <c r="M305" s="397" t="str">
        <f t="shared" si="87"/>
        <v xml:space="preserve"> </v>
      </c>
      <c r="N305" s="467"/>
      <c r="O305" s="426"/>
      <c r="P305" s="426"/>
      <c r="Q305" s="426"/>
    </row>
    <row r="306" spans="1:17" ht="63.75" customHeight="1">
      <c r="A306" s="217" t="s">
        <v>17</v>
      </c>
      <c r="B306" s="239"/>
      <c r="C306" s="239" t="s">
        <v>140</v>
      </c>
      <c r="D306" s="255" t="s">
        <v>73</v>
      </c>
      <c r="E306" s="255" t="s">
        <v>110</v>
      </c>
      <c r="F306" s="255" t="s">
        <v>72</v>
      </c>
      <c r="G306" s="493" t="s">
        <v>96</v>
      </c>
      <c r="H306" s="239" t="s">
        <v>70</v>
      </c>
      <c r="I306" s="365"/>
      <c r="J306" s="395" t="str">
        <f t="shared" si="77"/>
        <v>OSTETRICIA E GINECOLOGIA Dott. Tufi</v>
      </c>
      <c r="K306" s="393">
        <f t="shared" si="86"/>
        <v>9</v>
      </c>
      <c r="L306" s="394">
        <f t="shared" si="81"/>
        <v>30</v>
      </c>
      <c r="M306" s="395" t="str">
        <f t="shared" si="87"/>
        <v xml:space="preserve"> </v>
      </c>
      <c r="N306" s="467"/>
      <c r="O306" s="426"/>
      <c r="P306" s="426"/>
      <c r="Q306" s="426"/>
    </row>
    <row r="307" spans="1:17" ht="63.75" customHeight="1">
      <c r="A307" s="226"/>
      <c r="B307" s="310"/>
      <c r="C307" s="310"/>
      <c r="D307" s="310"/>
      <c r="E307" s="310"/>
      <c r="F307" s="310"/>
      <c r="G307" s="310"/>
      <c r="H307" s="310"/>
      <c r="I307" s="365"/>
      <c r="J307" s="395" t="str">
        <f t="shared" si="77"/>
        <v>PEDIATRIA Dott. Pulicati</v>
      </c>
      <c r="K307" s="393">
        <f t="shared" si="86"/>
        <v>21</v>
      </c>
      <c r="L307" s="394">
        <f t="shared" si="81"/>
        <v>30</v>
      </c>
      <c r="M307" s="395" t="str">
        <f t="shared" si="87"/>
        <v xml:space="preserve"> </v>
      </c>
      <c r="N307" s="467"/>
      <c r="O307" s="426"/>
      <c r="P307" s="426"/>
      <c r="Q307" s="426"/>
    </row>
    <row r="308" spans="1:17" ht="63.75" customHeight="1">
      <c r="A308" s="217" t="s">
        <v>18</v>
      </c>
      <c r="B308" s="310"/>
      <c r="C308" s="310"/>
      <c r="D308" s="239" t="s">
        <v>67</v>
      </c>
      <c r="E308" s="310"/>
      <c r="F308" s="255" t="s">
        <v>95</v>
      </c>
      <c r="G308" s="310"/>
      <c r="H308" s="310"/>
      <c r="I308" s="365"/>
      <c r="J308" s="395" t="str">
        <f t="shared" si="77"/>
        <v>INFERM.CA OSTETR GINEC Dott.ssa Favale</v>
      </c>
      <c r="K308" s="393">
        <f t="shared" si="86"/>
        <v>9</v>
      </c>
      <c r="L308" s="394">
        <f t="shared" si="81"/>
        <v>20</v>
      </c>
      <c r="M308" s="397" t="str">
        <f t="shared" si="87"/>
        <v xml:space="preserve"> </v>
      </c>
      <c r="N308" s="467"/>
      <c r="O308" s="426"/>
      <c r="P308" s="426"/>
      <c r="Q308" s="426"/>
    </row>
    <row r="309" spans="1:17" ht="63.75" customHeight="1">
      <c r="A309" s="217" t="s">
        <v>19</v>
      </c>
      <c r="B309" s="310"/>
      <c r="C309" s="310"/>
      <c r="D309" s="239" t="s">
        <v>67</v>
      </c>
      <c r="E309" s="310"/>
      <c r="F309" s="255" t="s">
        <v>95</v>
      </c>
      <c r="G309" s="310"/>
      <c r="H309" s="310"/>
      <c r="I309" s="365"/>
      <c r="J309" s="395" t="str">
        <f t="shared" si="77"/>
        <v>INF.CA CLIN NEON PED Dott.ssa Sandroni</v>
      </c>
      <c r="K309" s="393">
        <f t="shared" si="86"/>
        <v>21</v>
      </c>
      <c r="L309" s="394">
        <f t="shared" si="81"/>
        <v>35</v>
      </c>
      <c r="M309" s="397" t="str">
        <f t="shared" si="87"/>
        <v xml:space="preserve"> </v>
      </c>
      <c r="N309" s="467"/>
      <c r="O309" s="426"/>
      <c r="P309" s="426"/>
      <c r="Q309" s="426"/>
    </row>
    <row r="310" spans="1:17" ht="63.75" customHeight="1">
      <c r="A310" s="217" t="s">
        <v>20</v>
      </c>
      <c r="B310" s="310"/>
      <c r="C310" s="310"/>
      <c r="D310" s="239" t="s">
        <v>67</v>
      </c>
      <c r="E310" s="310"/>
      <c r="F310" s="255" t="s">
        <v>95</v>
      </c>
      <c r="G310" s="310"/>
      <c r="H310" s="310"/>
      <c r="I310" s="365"/>
      <c r="J310" s="395" t="str">
        <f t="shared" si="77"/>
        <v>INF.CA CLIN MED SPEC DOTT.CARPICO</v>
      </c>
      <c r="K310" s="393">
        <f t="shared" si="86"/>
        <v>24</v>
      </c>
      <c r="L310" s="394">
        <f t="shared" si="81"/>
        <v>30</v>
      </c>
      <c r="M310" s="397" t="str">
        <f t="shared" si="87"/>
        <v xml:space="preserve"> </v>
      </c>
      <c r="N310" s="467"/>
      <c r="O310" s="426"/>
      <c r="P310" s="426"/>
      <c r="Q310" s="426"/>
    </row>
    <row r="311" spans="1:17" ht="63.75" customHeight="1">
      <c r="A311" s="231"/>
      <c r="B311" s="310"/>
      <c r="C311" s="310"/>
      <c r="D311" s="239" t="s">
        <v>143</v>
      </c>
      <c r="E311" s="310"/>
      <c r="F311" s="310"/>
      <c r="G311" s="310"/>
      <c r="H311" s="310"/>
      <c r="I311" s="365"/>
      <c r="J311" s="395" t="str">
        <f t="shared" si="77"/>
        <v>INF.CA CLIN CHI SPEC Dott.ssa Calcagni A.</v>
      </c>
      <c r="K311" s="393">
        <f t="shared" si="86"/>
        <v>15</v>
      </c>
      <c r="L311" s="394">
        <f t="shared" si="81"/>
        <v>30</v>
      </c>
      <c r="M311" s="397" t="str">
        <f t="shared" si="87"/>
        <v xml:space="preserve"> </v>
      </c>
      <c r="N311" s="467"/>
      <c r="O311" s="426"/>
      <c r="P311" s="426"/>
      <c r="Q311" s="426"/>
    </row>
    <row r="312" spans="1:17" ht="63.75" customHeight="1">
      <c r="A312" s="231"/>
      <c r="B312" s="362"/>
      <c r="C312" s="362"/>
      <c r="D312" s="379"/>
      <c r="E312" s="351"/>
      <c r="F312" s="351"/>
      <c r="G312" s="351"/>
      <c r="H312" s="351"/>
      <c r="I312" s="365"/>
      <c r="J312" s="395" t="str">
        <f t="shared" si="77"/>
        <v xml:space="preserve">INGLESE  </v>
      </c>
      <c r="K312" s="393">
        <f t="shared" si="86"/>
        <v>9</v>
      </c>
      <c r="L312" s="394">
        <f t="shared" si="81"/>
        <v>20</v>
      </c>
      <c r="M312" s="397" t="str">
        <f t="shared" si="87"/>
        <v xml:space="preserve"> </v>
      </c>
      <c r="N312" s="467"/>
      <c r="O312" s="426"/>
      <c r="P312" s="426"/>
      <c r="Q312" s="426"/>
    </row>
    <row r="313" spans="1:17" ht="63.75" customHeight="1">
      <c r="A313" s="231"/>
      <c r="B313" s="362"/>
      <c r="C313" s="362"/>
      <c r="D313" s="379"/>
      <c r="E313" s="379"/>
      <c r="F313" s="379"/>
      <c r="G313" s="379"/>
      <c r="H313" s="379"/>
      <c r="I313" s="365"/>
      <c r="J313" s="395" t="str">
        <f t="shared" si="77"/>
        <v>LAVORO DI GRUPPO MATERNO INFANTILE</v>
      </c>
      <c r="K313" s="393">
        <f t="shared" si="86"/>
        <v>5</v>
      </c>
      <c r="L313" s="394">
        <f t="shared" si="81"/>
        <v>5</v>
      </c>
      <c r="M313" s="397" t="str">
        <f t="shared" si="87"/>
        <v>FINITO</v>
      </c>
      <c r="N313" s="467"/>
      <c r="O313" s="426"/>
      <c r="P313" s="426"/>
      <c r="Q313" s="426"/>
    </row>
    <row r="314" spans="1:17" ht="63.75" customHeight="1">
      <c r="A314" s="259"/>
      <c r="B314" s="206"/>
      <c r="C314" s="206" t="s">
        <v>1</v>
      </c>
      <c r="D314" s="206" t="s">
        <v>2</v>
      </c>
      <c r="E314" s="206" t="s">
        <v>3</v>
      </c>
      <c r="F314" s="206" t="s">
        <v>4</v>
      </c>
      <c r="G314" s="206" t="s">
        <v>5</v>
      </c>
      <c r="H314" s="206" t="s">
        <v>6</v>
      </c>
      <c r="I314" s="365"/>
      <c r="J314" s="395" t="str">
        <f t="shared" si="77"/>
        <v>PIANIFICAZIONE ASSISTENZIALE</v>
      </c>
      <c r="K314" s="393">
        <f t="shared" si="86"/>
        <v>3</v>
      </c>
      <c r="L314" s="394">
        <f t="shared" si="81"/>
        <v>11</v>
      </c>
      <c r="M314" s="397" t="str">
        <f t="shared" si="87"/>
        <v xml:space="preserve"> </v>
      </c>
      <c r="N314" s="467"/>
      <c r="O314" s="426"/>
      <c r="P314" s="426"/>
      <c r="Q314" s="426"/>
    </row>
    <row r="315" spans="1:17" ht="63.75" customHeight="1">
      <c r="A315" s="380"/>
      <c r="B315" s="210"/>
      <c r="C315" s="210">
        <v>44655</v>
      </c>
      <c r="D315" s="210">
        <v>44656</v>
      </c>
      <c r="E315" s="210">
        <v>44657</v>
      </c>
      <c r="F315" s="210">
        <v>44658</v>
      </c>
      <c r="G315" s="210">
        <v>44659</v>
      </c>
      <c r="H315" s="210">
        <v>44660</v>
      </c>
      <c r="I315" s="366"/>
      <c r="J315" s="472" t="str">
        <f t="shared" si="77"/>
        <v>LAB 2/ ATT SEMIN</v>
      </c>
      <c r="K315" s="414">
        <f t="shared" si="86"/>
        <v>7</v>
      </c>
      <c r="L315" s="416">
        <f t="shared" si="81"/>
        <v>11</v>
      </c>
      <c r="M315" s="435" t="str">
        <f>IF(K310=L310,"FINITO"," ")</f>
        <v xml:space="preserve"> </v>
      </c>
      <c r="N315" s="426"/>
      <c r="O315" s="426"/>
      <c r="P315" s="426"/>
      <c r="Q315" s="426"/>
    </row>
    <row r="316" spans="1:17" ht="63.75" customHeight="1">
      <c r="A316" s="213" t="s">
        <v>121</v>
      </c>
      <c r="B316" s="295"/>
      <c r="C316" s="295" t="s">
        <v>123</v>
      </c>
      <c r="D316" s="295" t="s">
        <v>124</v>
      </c>
      <c r="E316" s="295" t="s">
        <v>123</v>
      </c>
      <c r="F316" s="295" t="s">
        <v>124</v>
      </c>
      <c r="G316" s="295" t="s">
        <v>123</v>
      </c>
      <c r="H316" s="295" t="s">
        <v>124</v>
      </c>
      <c r="I316" s="365"/>
      <c r="J316" s="395" t="str">
        <f t="shared" ref="J316:J379" si="88">J300</f>
        <v>ONCOLOGIA D.ott. Torino</v>
      </c>
      <c r="K316" s="393">
        <f t="shared" ref="K316:K331" si="89">COUNTIF(C$317:H$326,J316)+K300</f>
        <v>18</v>
      </c>
      <c r="L316" s="394">
        <f t="shared" si="81"/>
        <v>20</v>
      </c>
      <c r="M316" s="397" t="str">
        <f t="shared" ref="M316:M330" si="90">IF(K316=L316,"FINITO"," ")</f>
        <v xml:space="preserve"> </v>
      </c>
      <c r="N316" s="467"/>
      <c r="O316" s="426"/>
      <c r="P316" s="426"/>
      <c r="Q316" s="426"/>
    </row>
    <row r="317" spans="1:17" ht="63.75" customHeight="1">
      <c r="A317" s="217" t="s">
        <v>10</v>
      </c>
      <c r="B317" s="239"/>
      <c r="C317" s="239" t="s">
        <v>68</v>
      </c>
      <c r="D317" s="255" t="s">
        <v>74</v>
      </c>
      <c r="E317" s="239" t="s">
        <v>69</v>
      </c>
      <c r="F317" s="492" t="s">
        <v>75</v>
      </c>
      <c r="G317" s="239" t="s">
        <v>71</v>
      </c>
      <c r="H317" s="255" t="s">
        <v>74</v>
      </c>
      <c r="I317" s="365"/>
      <c r="J317" s="395" t="str">
        <f t="shared" si="88"/>
        <v>MEDICINA INTERNA SPEC Dott. Falasca</v>
      </c>
      <c r="K317" s="393">
        <f t="shared" si="89"/>
        <v>18</v>
      </c>
      <c r="L317" s="394">
        <f t="shared" si="81"/>
        <v>20</v>
      </c>
      <c r="M317" s="397" t="str">
        <f t="shared" si="90"/>
        <v xml:space="preserve"> </v>
      </c>
      <c r="N317" s="467"/>
      <c r="O317" s="426"/>
      <c r="P317" s="426"/>
      <c r="Q317" s="426"/>
    </row>
    <row r="318" spans="1:17" ht="63.75" customHeight="1">
      <c r="A318" s="217" t="s">
        <v>12</v>
      </c>
      <c r="B318" s="239"/>
      <c r="C318" s="239" t="s">
        <v>68</v>
      </c>
      <c r="D318" s="255" t="s">
        <v>74</v>
      </c>
      <c r="E318" s="239" t="s">
        <v>69</v>
      </c>
      <c r="F318" s="492" t="s">
        <v>75</v>
      </c>
      <c r="G318" s="239" t="s">
        <v>71</v>
      </c>
      <c r="H318" s="255" t="s">
        <v>74</v>
      </c>
      <c r="I318" s="365"/>
      <c r="J318" s="395" t="str">
        <f t="shared" si="88"/>
        <v>UROLOGIA Dott. De Santis</v>
      </c>
      <c r="K318" s="393">
        <f t="shared" si="89"/>
        <v>15</v>
      </c>
      <c r="L318" s="394">
        <f t="shared" si="81"/>
        <v>20</v>
      </c>
      <c r="M318" s="397" t="str">
        <f t="shared" si="90"/>
        <v xml:space="preserve"> </v>
      </c>
      <c r="N318" s="467"/>
      <c r="O318" s="426"/>
      <c r="P318" s="426"/>
      <c r="Q318" s="426"/>
    </row>
    <row r="319" spans="1:17" ht="63.75" customHeight="1">
      <c r="A319" s="217" t="s">
        <v>13</v>
      </c>
      <c r="B319" s="239"/>
      <c r="C319" s="239" t="s">
        <v>68</v>
      </c>
      <c r="D319" s="255" t="s">
        <v>73</v>
      </c>
      <c r="E319" s="239" t="s">
        <v>69</v>
      </c>
      <c r="F319" s="492" t="s">
        <v>75</v>
      </c>
      <c r="G319" s="239" t="s">
        <v>71</v>
      </c>
      <c r="H319" s="255" t="s">
        <v>74</v>
      </c>
      <c r="I319" s="365"/>
      <c r="J319" s="395" t="str">
        <f t="shared" si="88"/>
        <v>CHIRURGIA GENERALE SPEC Dott.Corvese</v>
      </c>
      <c r="K319" s="393">
        <f t="shared" si="89"/>
        <v>25</v>
      </c>
      <c r="L319" s="394">
        <f t="shared" si="81"/>
        <v>40</v>
      </c>
      <c r="M319" s="397" t="str">
        <f t="shared" si="90"/>
        <v xml:space="preserve"> </v>
      </c>
      <c r="N319" s="467"/>
      <c r="O319" s="426"/>
      <c r="P319" s="426"/>
      <c r="Q319" s="426"/>
    </row>
    <row r="320" spans="1:17" ht="63.75" customHeight="1">
      <c r="A320" s="217" t="s">
        <v>14</v>
      </c>
      <c r="B320" s="239"/>
      <c r="C320" s="239" t="s">
        <v>140</v>
      </c>
      <c r="D320" s="255" t="s">
        <v>73</v>
      </c>
      <c r="E320" s="493" t="s">
        <v>96</v>
      </c>
      <c r="F320" s="255" t="s">
        <v>72</v>
      </c>
      <c r="G320" s="238" t="s">
        <v>163</v>
      </c>
      <c r="H320" s="492" t="s">
        <v>94</v>
      </c>
      <c r="I320" s="365"/>
      <c r="J320" s="395" t="str">
        <f t="shared" si="88"/>
        <v>GASTROENTEROLOGIA Dott Picchio</v>
      </c>
      <c r="K320" s="393">
        <f t="shared" si="89"/>
        <v>12</v>
      </c>
      <c r="L320" s="394">
        <f t="shared" si="81"/>
        <v>15</v>
      </c>
      <c r="M320" s="397" t="str">
        <f t="shared" si="90"/>
        <v xml:space="preserve"> </v>
      </c>
      <c r="N320" s="467"/>
      <c r="O320" s="426"/>
      <c r="P320" s="426"/>
      <c r="Q320" s="426"/>
    </row>
    <row r="321" spans="1:17" ht="63.75" customHeight="1">
      <c r="A321" s="217" t="s">
        <v>16</v>
      </c>
      <c r="B321" s="239"/>
      <c r="C321" s="239" t="s">
        <v>140</v>
      </c>
      <c r="D321" s="255" t="s">
        <v>95</v>
      </c>
      <c r="E321" s="493" t="s">
        <v>96</v>
      </c>
      <c r="F321" s="255" t="s">
        <v>72</v>
      </c>
      <c r="G321" s="238" t="s">
        <v>163</v>
      </c>
      <c r="H321" s="492" t="s">
        <v>94</v>
      </c>
      <c r="I321" s="365"/>
      <c r="J321" s="395" t="str">
        <f t="shared" si="88"/>
        <v>MALATTIE INFETTIVE Dott. Malagnino</v>
      </c>
      <c r="K321" s="393">
        <f t="shared" si="89"/>
        <v>15</v>
      </c>
      <c r="L321" s="394">
        <f t="shared" si="81"/>
        <v>15</v>
      </c>
      <c r="M321" s="397" t="str">
        <f t="shared" si="90"/>
        <v>FINITO</v>
      </c>
      <c r="N321" s="467"/>
      <c r="O321" s="426"/>
      <c r="P321" s="426"/>
      <c r="Q321" s="426"/>
    </row>
    <row r="322" spans="1:17" ht="63.75" customHeight="1">
      <c r="A322" s="217" t="s">
        <v>17</v>
      </c>
      <c r="B322" s="239"/>
      <c r="C322" s="239" t="s">
        <v>140</v>
      </c>
      <c r="D322" s="255" t="s">
        <v>95</v>
      </c>
      <c r="E322" s="493" t="s">
        <v>96</v>
      </c>
      <c r="F322" s="255" t="s">
        <v>72</v>
      </c>
      <c r="G322" s="238" t="s">
        <v>163</v>
      </c>
      <c r="H322" s="492" t="s">
        <v>94</v>
      </c>
      <c r="I322" s="365"/>
      <c r="J322" s="395" t="str">
        <f t="shared" si="88"/>
        <v>OSTETRICIA E GINECOLOGIA Dott. Tufi</v>
      </c>
      <c r="K322" s="393">
        <f t="shared" si="89"/>
        <v>14</v>
      </c>
      <c r="L322" s="394">
        <f t="shared" si="81"/>
        <v>30</v>
      </c>
      <c r="M322" s="395" t="str">
        <f t="shared" si="90"/>
        <v xml:space="preserve"> </v>
      </c>
      <c r="N322" s="467"/>
      <c r="O322" s="426"/>
      <c r="P322" s="426"/>
      <c r="Q322" s="426"/>
    </row>
    <row r="323" spans="1:17" ht="63.75" customHeight="1">
      <c r="A323" s="226"/>
      <c r="B323" s="310"/>
      <c r="C323" s="310"/>
      <c r="D323" s="310"/>
      <c r="E323" s="310"/>
      <c r="F323" s="310"/>
      <c r="G323" s="310"/>
      <c r="H323" s="310"/>
      <c r="I323" s="365"/>
      <c r="J323" s="395" t="str">
        <f t="shared" si="88"/>
        <v>PEDIATRIA Dott. Pulicati</v>
      </c>
      <c r="K323" s="393">
        <f t="shared" si="89"/>
        <v>24</v>
      </c>
      <c r="L323" s="394">
        <f t="shared" si="81"/>
        <v>30</v>
      </c>
      <c r="M323" s="395" t="str">
        <f t="shared" si="90"/>
        <v xml:space="preserve"> </v>
      </c>
      <c r="N323" s="467"/>
      <c r="O323" s="426"/>
      <c r="P323" s="426"/>
      <c r="Q323" s="426"/>
    </row>
    <row r="324" spans="1:17" ht="63.75" customHeight="1">
      <c r="A324" s="217" t="s">
        <v>18</v>
      </c>
      <c r="B324" s="310"/>
      <c r="C324" s="310"/>
      <c r="D324" s="239" t="s">
        <v>67</v>
      </c>
      <c r="E324" s="310"/>
      <c r="F324" s="255" t="s">
        <v>95</v>
      </c>
      <c r="G324" s="310"/>
      <c r="H324" s="310"/>
      <c r="I324" s="365"/>
      <c r="J324" s="395" t="str">
        <f t="shared" si="88"/>
        <v>INFERM.CA OSTETR GINEC Dott.ssa Favale</v>
      </c>
      <c r="K324" s="393">
        <f t="shared" si="89"/>
        <v>11</v>
      </c>
      <c r="L324" s="394">
        <f t="shared" si="81"/>
        <v>20</v>
      </c>
      <c r="M324" s="397" t="str">
        <f t="shared" si="90"/>
        <v xml:space="preserve"> </v>
      </c>
      <c r="N324" s="467"/>
      <c r="O324" s="426"/>
      <c r="P324" s="426"/>
      <c r="Q324" s="426"/>
    </row>
    <row r="325" spans="1:17" ht="63.75" customHeight="1">
      <c r="A325" s="217" t="s">
        <v>19</v>
      </c>
      <c r="B325" s="310"/>
      <c r="C325" s="310"/>
      <c r="D325" s="239" t="s">
        <v>67</v>
      </c>
      <c r="E325" s="310"/>
      <c r="F325" s="255" t="s">
        <v>95</v>
      </c>
      <c r="G325" s="310"/>
      <c r="H325" s="310"/>
      <c r="I325" s="365"/>
      <c r="J325" s="395" t="str">
        <f t="shared" si="88"/>
        <v>INF.CA CLIN NEON PED Dott.ssa Sandroni</v>
      </c>
      <c r="K325" s="393">
        <f t="shared" si="89"/>
        <v>26</v>
      </c>
      <c r="L325" s="394">
        <f t="shared" si="81"/>
        <v>35</v>
      </c>
      <c r="M325" s="397" t="str">
        <f t="shared" si="90"/>
        <v xml:space="preserve"> </v>
      </c>
      <c r="N325" s="467"/>
      <c r="O325" s="426"/>
      <c r="P325" s="426"/>
      <c r="Q325" s="426"/>
    </row>
    <row r="326" spans="1:17" ht="63.75" customHeight="1">
      <c r="A326" s="217" t="s">
        <v>20</v>
      </c>
      <c r="B326" s="310"/>
      <c r="C326" s="310"/>
      <c r="D326" s="239" t="s">
        <v>67</v>
      </c>
      <c r="E326" s="310"/>
      <c r="F326" s="255" t="s">
        <v>95</v>
      </c>
      <c r="G326" s="310"/>
      <c r="H326" s="310"/>
      <c r="I326" s="365"/>
      <c r="J326" s="395" t="str">
        <f t="shared" si="88"/>
        <v>INF.CA CLIN MED SPEC DOTT.CARPICO</v>
      </c>
      <c r="K326" s="393">
        <f t="shared" si="89"/>
        <v>27</v>
      </c>
      <c r="L326" s="394">
        <f t="shared" si="81"/>
        <v>30</v>
      </c>
      <c r="M326" s="397" t="str">
        <f t="shared" si="90"/>
        <v xml:space="preserve"> </v>
      </c>
      <c r="N326" s="467"/>
      <c r="O326" s="426"/>
      <c r="P326" s="426"/>
      <c r="Q326" s="426"/>
    </row>
    <row r="327" spans="1:17" ht="63.75" customHeight="1">
      <c r="A327" s="231"/>
      <c r="B327" s="310"/>
      <c r="C327" s="310"/>
      <c r="D327" s="239" t="s">
        <v>143</v>
      </c>
      <c r="E327" s="310"/>
      <c r="F327" s="348"/>
      <c r="G327" s="351"/>
      <c r="H327" s="348"/>
      <c r="I327" s="365"/>
      <c r="J327" s="395" t="str">
        <f t="shared" si="88"/>
        <v>INF.CA CLIN CHI SPEC Dott.ssa Calcagni A.</v>
      </c>
      <c r="K327" s="393">
        <f t="shared" si="89"/>
        <v>18</v>
      </c>
      <c r="L327" s="394">
        <f t="shared" si="81"/>
        <v>30</v>
      </c>
      <c r="M327" s="397" t="str">
        <f t="shared" si="90"/>
        <v xml:space="preserve"> </v>
      </c>
      <c r="N327" s="467"/>
      <c r="O327" s="426"/>
      <c r="P327" s="426"/>
      <c r="Q327" s="426"/>
    </row>
    <row r="328" spans="1:17" ht="63.75" customHeight="1">
      <c r="A328" s="231"/>
      <c r="B328" s="362"/>
      <c r="C328" s="310"/>
      <c r="D328" s="379"/>
      <c r="E328" s="351"/>
      <c r="F328" s="351"/>
      <c r="G328" s="351"/>
      <c r="H328" s="348"/>
      <c r="I328" s="365"/>
      <c r="J328" s="395" t="str">
        <f t="shared" si="88"/>
        <v xml:space="preserve">INGLESE  </v>
      </c>
      <c r="K328" s="393">
        <f t="shared" si="89"/>
        <v>12</v>
      </c>
      <c r="L328" s="394">
        <f t="shared" si="81"/>
        <v>20</v>
      </c>
      <c r="M328" s="397" t="str">
        <f t="shared" si="90"/>
        <v xml:space="preserve"> </v>
      </c>
      <c r="N328" s="467"/>
      <c r="O328" s="426"/>
      <c r="P328" s="426"/>
      <c r="Q328" s="426"/>
    </row>
    <row r="329" spans="1:17" ht="63.75" customHeight="1">
      <c r="A329" s="231"/>
      <c r="B329" s="362"/>
      <c r="C329" s="310"/>
      <c r="D329" s="379"/>
      <c r="E329" s="351"/>
      <c r="F329" s="351"/>
      <c r="G329" s="351"/>
      <c r="H329" s="348"/>
      <c r="I329" s="365"/>
      <c r="J329" s="395" t="str">
        <f t="shared" si="88"/>
        <v>LAVORO DI GRUPPO MATERNO INFANTILE</v>
      </c>
      <c r="K329" s="393">
        <f t="shared" si="89"/>
        <v>5</v>
      </c>
      <c r="L329" s="394">
        <f t="shared" ref="L329:L379" si="91">L313</f>
        <v>5</v>
      </c>
      <c r="M329" s="397" t="str">
        <f t="shared" si="90"/>
        <v>FINITO</v>
      </c>
      <c r="N329" s="467"/>
      <c r="O329" s="426"/>
      <c r="P329" s="426"/>
      <c r="Q329" s="426"/>
    </row>
    <row r="330" spans="1:17" ht="63.75" customHeight="1">
      <c r="A330" s="259"/>
      <c r="B330" s="206"/>
      <c r="C330" s="206" t="s">
        <v>1</v>
      </c>
      <c r="D330" s="206" t="s">
        <v>2</v>
      </c>
      <c r="E330" s="206" t="s">
        <v>3</v>
      </c>
      <c r="F330" s="206" t="s">
        <v>4</v>
      </c>
      <c r="G330" s="206" t="s">
        <v>5</v>
      </c>
      <c r="H330" s="206" t="s">
        <v>6</v>
      </c>
      <c r="I330" s="365"/>
      <c r="J330" s="395" t="str">
        <f t="shared" si="88"/>
        <v>PIANIFICAZIONE ASSISTENZIALE</v>
      </c>
      <c r="K330" s="393">
        <f t="shared" si="89"/>
        <v>3</v>
      </c>
      <c r="L330" s="394">
        <f t="shared" si="91"/>
        <v>11</v>
      </c>
      <c r="M330" s="397" t="str">
        <f t="shared" si="90"/>
        <v xml:space="preserve"> </v>
      </c>
      <c r="N330" s="467"/>
      <c r="O330" s="426"/>
      <c r="P330" s="426"/>
      <c r="Q330" s="426"/>
    </row>
    <row r="331" spans="1:17" ht="63.75" customHeight="1">
      <c r="A331" s="263"/>
      <c r="B331" s="210"/>
      <c r="C331" s="210">
        <v>44662</v>
      </c>
      <c r="D331" s="210">
        <v>44663</v>
      </c>
      <c r="E331" s="210">
        <v>44664</v>
      </c>
      <c r="F331" s="210">
        <v>44665</v>
      </c>
      <c r="G331" s="210">
        <v>44666</v>
      </c>
      <c r="H331" s="210">
        <v>44667</v>
      </c>
      <c r="I331" s="366"/>
      <c r="J331" s="472" t="str">
        <f t="shared" si="88"/>
        <v>LAB 2/ ATT SEMIN</v>
      </c>
      <c r="K331" s="414">
        <f t="shared" si="89"/>
        <v>7</v>
      </c>
      <c r="L331" s="432">
        <f t="shared" si="91"/>
        <v>11</v>
      </c>
      <c r="M331" s="436"/>
      <c r="N331" s="426"/>
      <c r="O331" s="426"/>
      <c r="P331" s="426"/>
      <c r="Q331" s="426"/>
    </row>
    <row r="332" spans="1:17" ht="63.75" customHeight="1">
      <c r="A332" s="213" t="s">
        <v>121</v>
      </c>
      <c r="B332" s="295"/>
      <c r="C332" s="295" t="s">
        <v>123</v>
      </c>
      <c r="D332" s="295" t="s">
        <v>124</v>
      </c>
      <c r="E332" s="295" t="s">
        <v>123</v>
      </c>
      <c r="F332" s="295" t="s">
        <v>124</v>
      </c>
      <c r="G332" s="483"/>
      <c r="H332" s="483"/>
      <c r="I332" s="365"/>
      <c r="J332" s="395" t="str">
        <f t="shared" si="88"/>
        <v>ONCOLOGIA D.ott. Torino</v>
      </c>
      <c r="K332" s="393">
        <f t="shared" ref="K332:K347" si="92">COUNTIF(C$333:H$342,J332)+K316</f>
        <v>18</v>
      </c>
      <c r="L332" s="394">
        <f t="shared" si="91"/>
        <v>20</v>
      </c>
      <c r="M332" s="397" t="str">
        <f t="shared" ref="M332:M379" si="93">IF(K332=L332,"FINITO"," ")</f>
        <v xml:space="preserve"> </v>
      </c>
      <c r="N332" s="467"/>
      <c r="O332" s="426"/>
      <c r="P332" s="426"/>
      <c r="Q332" s="426"/>
    </row>
    <row r="333" spans="1:17" ht="63.75" customHeight="1">
      <c r="A333" s="217" t="s">
        <v>10</v>
      </c>
      <c r="B333" s="210"/>
      <c r="C333" s="239" t="s">
        <v>68</v>
      </c>
      <c r="D333" s="255" t="s">
        <v>74</v>
      </c>
      <c r="E333" s="239" t="s">
        <v>69</v>
      </c>
      <c r="F333" s="492" t="s">
        <v>75</v>
      </c>
      <c r="G333" s="483"/>
      <c r="H333" s="483"/>
      <c r="I333" s="365"/>
      <c r="J333" s="395" t="str">
        <f t="shared" si="88"/>
        <v>MEDICINA INTERNA SPEC Dott. Falasca</v>
      </c>
      <c r="K333" s="393">
        <f t="shared" si="92"/>
        <v>20</v>
      </c>
      <c r="L333" s="394">
        <f t="shared" si="91"/>
        <v>20</v>
      </c>
      <c r="M333" s="397" t="str">
        <f t="shared" si="93"/>
        <v>FINITO</v>
      </c>
      <c r="N333" s="467"/>
      <c r="O333" s="426"/>
      <c r="P333" s="426"/>
      <c r="Q333" s="426"/>
    </row>
    <row r="334" spans="1:17" ht="63.75" customHeight="1">
      <c r="A334" s="217" t="s">
        <v>12</v>
      </c>
      <c r="B334" s="210"/>
      <c r="C334" s="239" t="s">
        <v>68</v>
      </c>
      <c r="D334" s="255" t="s">
        <v>74</v>
      </c>
      <c r="E334" s="239" t="s">
        <v>69</v>
      </c>
      <c r="F334" s="492" t="s">
        <v>75</v>
      </c>
      <c r="G334" s="483"/>
      <c r="H334" s="483"/>
      <c r="I334" s="365"/>
      <c r="J334" s="395" t="str">
        <f t="shared" si="88"/>
        <v>UROLOGIA Dott. De Santis</v>
      </c>
      <c r="K334" s="393">
        <f t="shared" si="92"/>
        <v>17</v>
      </c>
      <c r="L334" s="394">
        <f t="shared" si="91"/>
        <v>20</v>
      </c>
      <c r="M334" s="397" t="str">
        <f t="shared" si="93"/>
        <v xml:space="preserve"> </v>
      </c>
      <c r="N334" s="467"/>
      <c r="O334" s="426"/>
      <c r="P334" s="426"/>
      <c r="Q334" s="426"/>
    </row>
    <row r="335" spans="1:17" ht="63.75" customHeight="1">
      <c r="A335" s="217" t="s">
        <v>13</v>
      </c>
      <c r="B335" s="210"/>
      <c r="C335" s="239" t="s">
        <v>140</v>
      </c>
      <c r="D335" s="255" t="s">
        <v>74</v>
      </c>
      <c r="E335" s="239" t="s">
        <v>69</v>
      </c>
      <c r="F335" s="492" t="s">
        <v>75</v>
      </c>
      <c r="G335" s="483"/>
      <c r="H335" s="483"/>
      <c r="I335" s="365"/>
      <c r="J335" s="395" t="str">
        <f t="shared" si="88"/>
        <v>CHIRURGIA GENERALE SPEC Dott.Corvese</v>
      </c>
      <c r="K335" s="393">
        <f t="shared" si="92"/>
        <v>31</v>
      </c>
      <c r="L335" s="394">
        <f t="shared" si="91"/>
        <v>40</v>
      </c>
      <c r="M335" s="397" t="str">
        <f t="shared" si="93"/>
        <v xml:space="preserve"> </v>
      </c>
      <c r="N335" s="467"/>
      <c r="O335" s="426"/>
      <c r="P335" s="426"/>
      <c r="Q335" s="426"/>
    </row>
    <row r="336" spans="1:17" ht="63.75" customHeight="1">
      <c r="A336" s="217" t="s">
        <v>14</v>
      </c>
      <c r="B336" s="210"/>
      <c r="C336" s="239" t="s">
        <v>140</v>
      </c>
      <c r="D336" s="255" t="s">
        <v>73</v>
      </c>
      <c r="E336" s="493" t="s">
        <v>96</v>
      </c>
      <c r="F336" s="255" t="s">
        <v>72</v>
      </c>
      <c r="G336" s="483"/>
      <c r="H336" s="483"/>
      <c r="I336" s="365"/>
      <c r="J336" s="395" t="str">
        <f t="shared" si="88"/>
        <v>GASTROENTEROLOGIA Dott Picchio</v>
      </c>
      <c r="K336" s="393">
        <f t="shared" si="92"/>
        <v>12</v>
      </c>
      <c r="L336" s="394">
        <f t="shared" si="91"/>
        <v>15</v>
      </c>
      <c r="M336" s="397" t="str">
        <f t="shared" si="93"/>
        <v xml:space="preserve"> </v>
      </c>
      <c r="N336" s="467"/>
      <c r="O336" s="426"/>
      <c r="P336" s="426"/>
      <c r="Q336" s="426"/>
    </row>
    <row r="337" spans="1:17" ht="63.75" customHeight="1">
      <c r="A337" s="217" t="s">
        <v>16</v>
      </c>
      <c r="B337" s="210"/>
      <c r="C337" s="492" t="s">
        <v>142</v>
      </c>
      <c r="D337" s="255" t="s">
        <v>73</v>
      </c>
      <c r="E337" s="493" t="s">
        <v>96</v>
      </c>
      <c r="F337" s="255" t="s">
        <v>72</v>
      </c>
      <c r="G337" s="483"/>
      <c r="H337" s="483"/>
      <c r="I337" s="365"/>
      <c r="J337" s="395" t="str">
        <f t="shared" si="88"/>
        <v>MALATTIE INFETTIVE Dott. Malagnino</v>
      </c>
      <c r="K337" s="393">
        <f t="shared" si="92"/>
        <v>15</v>
      </c>
      <c r="L337" s="394">
        <f t="shared" si="91"/>
        <v>15</v>
      </c>
      <c r="M337" s="397" t="str">
        <f t="shared" si="93"/>
        <v>FINITO</v>
      </c>
      <c r="N337" s="467"/>
      <c r="O337" s="426"/>
      <c r="P337" s="426"/>
      <c r="Q337" s="426"/>
    </row>
    <row r="338" spans="1:17" ht="63.75" customHeight="1">
      <c r="A338" s="217" t="s">
        <v>17</v>
      </c>
      <c r="B338" s="210"/>
      <c r="C338" s="492" t="s">
        <v>142</v>
      </c>
      <c r="D338" s="255" t="s">
        <v>73</v>
      </c>
      <c r="E338" s="493" t="s">
        <v>96</v>
      </c>
      <c r="F338" s="255" t="s">
        <v>72</v>
      </c>
      <c r="G338" s="483"/>
      <c r="H338" s="483"/>
      <c r="I338" s="365"/>
      <c r="J338" s="395" t="str">
        <f t="shared" si="88"/>
        <v>OSTETRICIA E GINECOLOGIA Dott. Tufi</v>
      </c>
      <c r="K338" s="393">
        <f t="shared" si="92"/>
        <v>17</v>
      </c>
      <c r="L338" s="394">
        <f t="shared" si="91"/>
        <v>30</v>
      </c>
      <c r="M338" s="395" t="str">
        <f t="shared" si="93"/>
        <v xml:space="preserve"> </v>
      </c>
      <c r="N338" s="467"/>
      <c r="O338" s="426"/>
      <c r="P338" s="426"/>
      <c r="Q338" s="426"/>
    </row>
    <row r="339" spans="1:17" ht="63.75" customHeight="1">
      <c r="A339" s="320"/>
      <c r="B339" s="210"/>
      <c r="C339" s="310"/>
      <c r="D339" s="310"/>
      <c r="E339" s="310"/>
      <c r="F339" s="310"/>
      <c r="G339" s="483"/>
      <c r="H339" s="483"/>
      <c r="I339" s="365"/>
      <c r="J339" s="395" t="str">
        <f t="shared" si="88"/>
        <v>PEDIATRIA Dott. Pulicati</v>
      </c>
      <c r="K339" s="393">
        <f t="shared" si="92"/>
        <v>27</v>
      </c>
      <c r="L339" s="394">
        <f t="shared" si="91"/>
        <v>30</v>
      </c>
      <c r="M339" s="395" t="str">
        <f t="shared" si="93"/>
        <v xml:space="preserve"> </v>
      </c>
      <c r="N339" s="467"/>
      <c r="O339" s="426"/>
      <c r="P339" s="426"/>
      <c r="Q339" s="426"/>
    </row>
    <row r="340" spans="1:17" ht="63.75" customHeight="1">
      <c r="A340" s="217" t="s">
        <v>18</v>
      </c>
      <c r="B340" s="210"/>
      <c r="C340" s="310"/>
      <c r="D340" s="255" t="s">
        <v>95</v>
      </c>
      <c r="E340" s="362"/>
      <c r="F340" s="239" t="s">
        <v>69</v>
      </c>
      <c r="G340" s="494"/>
      <c r="H340" s="491"/>
      <c r="I340" s="365"/>
      <c r="J340" s="395" t="str">
        <f t="shared" si="88"/>
        <v>INFERM.CA OSTETR GINEC Dott.ssa Favale</v>
      </c>
      <c r="K340" s="393">
        <f t="shared" si="92"/>
        <v>14</v>
      </c>
      <c r="L340" s="394">
        <f t="shared" si="91"/>
        <v>20</v>
      </c>
      <c r="M340" s="397" t="str">
        <f t="shared" si="93"/>
        <v xml:space="preserve"> </v>
      </c>
      <c r="N340" s="467"/>
      <c r="O340" s="426"/>
      <c r="P340" s="426"/>
      <c r="Q340" s="426"/>
    </row>
    <row r="341" spans="1:17" ht="63.75" customHeight="1">
      <c r="A341" s="217" t="s">
        <v>19</v>
      </c>
      <c r="B341" s="210"/>
      <c r="C341" s="310"/>
      <c r="D341" s="255" t="s">
        <v>95</v>
      </c>
      <c r="E341" s="362"/>
      <c r="F341" s="239" t="s">
        <v>69</v>
      </c>
      <c r="G341" s="494"/>
      <c r="H341" s="491"/>
      <c r="I341" s="365"/>
      <c r="J341" s="395" t="str">
        <f t="shared" si="88"/>
        <v>INF.CA CLIN NEON PED Dott.ssa Sandroni</v>
      </c>
      <c r="K341" s="393">
        <f t="shared" si="92"/>
        <v>29</v>
      </c>
      <c r="L341" s="394">
        <f t="shared" si="91"/>
        <v>35</v>
      </c>
      <c r="M341" s="397" t="str">
        <f t="shared" si="93"/>
        <v xml:space="preserve"> </v>
      </c>
      <c r="N341" s="467"/>
      <c r="O341" s="426"/>
      <c r="P341" s="426"/>
      <c r="Q341" s="426"/>
    </row>
    <row r="342" spans="1:17" ht="63.75" customHeight="1">
      <c r="A342" s="217" t="s">
        <v>20</v>
      </c>
      <c r="B342" s="210"/>
      <c r="C342" s="310"/>
      <c r="D342" s="255" t="s">
        <v>95</v>
      </c>
      <c r="E342" s="362"/>
      <c r="F342" s="239" t="s">
        <v>69</v>
      </c>
      <c r="G342" s="494"/>
      <c r="H342" s="491"/>
      <c r="I342" s="365"/>
      <c r="J342" s="395" t="str">
        <f t="shared" si="88"/>
        <v>INF.CA CLIN MED SPEC DOTT.CARPICO</v>
      </c>
      <c r="K342" s="393">
        <f t="shared" si="92"/>
        <v>27</v>
      </c>
      <c r="L342" s="394">
        <f t="shared" si="91"/>
        <v>30</v>
      </c>
      <c r="M342" s="397" t="str">
        <f t="shared" si="93"/>
        <v xml:space="preserve"> </v>
      </c>
      <c r="N342" s="467"/>
      <c r="O342" s="426"/>
      <c r="P342" s="426"/>
      <c r="Q342" s="426"/>
    </row>
    <row r="343" spans="1:17" ht="63.75" customHeight="1">
      <c r="A343" s="231"/>
      <c r="B343" s="210"/>
      <c r="C343" s="310"/>
      <c r="D343" s="310"/>
      <c r="E343" s="351"/>
      <c r="F343" s="348"/>
      <c r="G343" s="485"/>
      <c r="H343" s="491"/>
      <c r="I343" s="365"/>
      <c r="J343" s="395" t="str">
        <f t="shared" si="88"/>
        <v>INF.CA CLIN CHI SPEC Dott.ssa Calcagni A.</v>
      </c>
      <c r="K343" s="393">
        <f t="shared" si="92"/>
        <v>21</v>
      </c>
      <c r="L343" s="394">
        <f t="shared" si="91"/>
        <v>30</v>
      </c>
      <c r="M343" s="397" t="str">
        <f t="shared" si="93"/>
        <v xml:space="preserve"> </v>
      </c>
      <c r="N343" s="467"/>
      <c r="O343" s="426"/>
      <c r="P343" s="426"/>
      <c r="Q343" s="426"/>
    </row>
    <row r="344" spans="1:17" ht="63.75" customHeight="1">
      <c r="A344" s="231"/>
      <c r="B344" s="210"/>
      <c r="C344" s="362"/>
      <c r="D344" s="379"/>
      <c r="E344" s="351"/>
      <c r="F344" s="351"/>
      <c r="G344" s="485"/>
      <c r="H344" s="485"/>
      <c r="I344" s="365"/>
      <c r="J344" s="395" t="str">
        <f t="shared" si="88"/>
        <v xml:space="preserve">INGLESE  </v>
      </c>
      <c r="K344" s="393">
        <f t="shared" si="92"/>
        <v>15</v>
      </c>
      <c r="L344" s="394">
        <f t="shared" si="91"/>
        <v>20</v>
      </c>
      <c r="M344" s="397" t="str">
        <f t="shared" si="93"/>
        <v xml:space="preserve"> </v>
      </c>
      <c r="N344" s="467"/>
      <c r="O344" s="426"/>
      <c r="P344" s="426"/>
      <c r="Q344" s="426"/>
    </row>
    <row r="345" spans="1:17" ht="63.75" customHeight="1">
      <c r="A345" s="231"/>
      <c r="B345" s="210"/>
      <c r="C345" s="362"/>
      <c r="D345" s="379"/>
      <c r="E345" s="379"/>
      <c r="F345" s="379"/>
      <c r="G345" s="495"/>
      <c r="H345" s="495"/>
      <c r="I345" s="365"/>
      <c r="J345" s="395" t="str">
        <f t="shared" si="88"/>
        <v>LAVORO DI GRUPPO MATERNO INFANTILE</v>
      </c>
      <c r="K345" s="393">
        <f t="shared" si="92"/>
        <v>5</v>
      </c>
      <c r="L345" s="394">
        <f t="shared" si="91"/>
        <v>5</v>
      </c>
      <c r="M345" s="397" t="str">
        <f t="shared" si="93"/>
        <v>FINITO</v>
      </c>
      <c r="N345" s="467"/>
      <c r="O345" s="426"/>
      <c r="P345" s="426"/>
      <c r="Q345" s="426"/>
    </row>
    <row r="346" spans="1:17" ht="63.75" customHeight="1">
      <c r="A346" s="231"/>
      <c r="B346" s="206"/>
      <c r="C346" s="206" t="s">
        <v>1</v>
      </c>
      <c r="D346" s="206" t="s">
        <v>2</v>
      </c>
      <c r="E346" s="206" t="s">
        <v>3</v>
      </c>
      <c r="F346" s="206" t="s">
        <v>4</v>
      </c>
      <c r="G346" s="206" t="s">
        <v>5</v>
      </c>
      <c r="H346" s="206" t="s">
        <v>6</v>
      </c>
      <c r="I346" s="365"/>
      <c r="J346" s="473" t="str">
        <f t="shared" si="88"/>
        <v>PIANIFICAZIONE ASSISTENZIALE</v>
      </c>
      <c r="K346" s="437">
        <f t="shared" si="92"/>
        <v>5</v>
      </c>
      <c r="L346" s="438">
        <f t="shared" si="91"/>
        <v>11</v>
      </c>
      <c r="M346" s="397" t="str">
        <f t="shared" si="93"/>
        <v xml:space="preserve"> </v>
      </c>
      <c r="N346" s="467"/>
      <c r="O346" s="426"/>
      <c r="P346" s="426"/>
      <c r="Q346" s="426"/>
    </row>
    <row r="347" spans="1:17" ht="63.75" customHeight="1">
      <c r="A347" s="364"/>
      <c r="B347" s="210"/>
      <c r="C347" s="210">
        <v>44669</v>
      </c>
      <c r="D347" s="210">
        <v>44670</v>
      </c>
      <c r="E347" s="210">
        <v>44671</v>
      </c>
      <c r="F347" s="210">
        <v>44672</v>
      </c>
      <c r="G347" s="210">
        <v>44673</v>
      </c>
      <c r="H347" s="210">
        <v>44674</v>
      </c>
      <c r="I347" s="366"/>
      <c r="J347" s="474" t="str">
        <f t="shared" si="88"/>
        <v>LAB 2/ ATT SEMIN</v>
      </c>
      <c r="K347" s="439">
        <f t="shared" si="92"/>
        <v>7</v>
      </c>
      <c r="L347" s="440">
        <f t="shared" si="91"/>
        <v>11</v>
      </c>
      <c r="M347" s="441" t="str">
        <f t="shared" si="93"/>
        <v xml:space="preserve"> </v>
      </c>
      <c r="N347" s="426"/>
      <c r="O347" s="426"/>
      <c r="P347" s="426"/>
      <c r="Q347" s="426"/>
    </row>
    <row r="348" spans="1:17" ht="63.75" customHeight="1">
      <c r="A348" s="213" t="s">
        <v>21</v>
      </c>
      <c r="B348" s="351"/>
      <c r="C348" s="351"/>
      <c r="D348" s="295"/>
      <c r="E348" s="295"/>
      <c r="F348" s="295"/>
      <c r="G348" s="295"/>
      <c r="H348" s="295"/>
      <c r="I348" s="365"/>
      <c r="J348" s="395" t="str">
        <f t="shared" si="88"/>
        <v>ONCOLOGIA D.ott. Torino</v>
      </c>
      <c r="K348" s="393">
        <f t="shared" ref="K348:K363" si="94">COUNTIF(C$349:H$358,J348)+K332</f>
        <v>18</v>
      </c>
      <c r="L348" s="394">
        <f t="shared" si="91"/>
        <v>20</v>
      </c>
      <c r="M348" s="397" t="str">
        <f t="shared" si="93"/>
        <v xml:space="preserve"> </v>
      </c>
      <c r="N348" s="467"/>
      <c r="O348" s="426"/>
      <c r="P348" s="426"/>
      <c r="Q348" s="426"/>
    </row>
    <row r="349" spans="1:17" ht="63.75" customHeight="1">
      <c r="A349" s="217" t="s">
        <v>10</v>
      </c>
      <c r="B349" s="351"/>
      <c r="C349" s="351"/>
      <c r="D349" s="492" t="s">
        <v>75</v>
      </c>
      <c r="E349" s="239" t="s">
        <v>69</v>
      </c>
      <c r="F349" s="492" t="s">
        <v>75</v>
      </c>
      <c r="G349" s="492" t="s">
        <v>94</v>
      </c>
      <c r="H349" s="239" t="s">
        <v>70</v>
      </c>
      <c r="I349" s="365"/>
      <c r="J349" s="395" t="str">
        <f t="shared" si="88"/>
        <v>MEDICINA INTERNA SPEC Dott. Falasca</v>
      </c>
      <c r="K349" s="393">
        <f t="shared" si="94"/>
        <v>20</v>
      </c>
      <c r="L349" s="394">
        <f t="shared" si="91"/>
        <v>20</v>
      </c>
      <c r="M349" s="397" t="str">
        <f t="shared" si="93"/>
        <v>FINITO</v>
      </c>
      <c r="N349" s="467"/>
      <c r="O349" s="426"/>
      <c r="P349" s="426"/>
      <c r="Q349" s="426"/>
    </row>
    <row r="350" spans="1:17" ht="63.75" customHeight="1">
      <c r="A350" s="217" t="s">
        <v>12</v>
      </c>
      <c r="B350" s="351"/>
      <c r="C350" s="351"/>
      <c r="D350" s="492" t="s">
        <v>75</v>
      </c>
      <c r="E350" s="239" t="s">
        <v>69</v>
      </c>
      <c r="F350" s="492" t="s">
        <v>75</v>
      </c>
      <c r="G350" s="492" t="s">
        <v>94</v>
      </c>
      <c r="H350" s="239" t="s">
        <v>70</v>
      </c>
      <c r="I350" s="365"/>
      <c r="J350" s="395" t="str">
        <f t="shared" si="88"/>
        <v>UROLOGIA Dott. De Santis</v>
      </c>
      <c r="K350" s="393">
        <f t="shared" si="94"/>
        <v>17</v>
      </c>
      <c r="L350" s="394">
        <f t="shared" si="91"/>
        <v>20</v>
      </c>
      <c r="M350" s="397" t="str">
        <f t="shared" si="93"/>
        <v xml:space="preserve"> </v>
      </c>
      <c r="N350" s="467"/>
      <c r="O350" s="426"/>
      <c r="P350" s="426"/>
      <c r="Q350" s="426"/>
    </row>
    <row r="351" spans="1:17" ht="63.75" customHeight="1">
      <c r="A351" s="217" t="s">
        <v>13</v>
      </c>
      <c r="B351" s="351"/>
      <c r="C351" s="351"/>
      <c r="D351" s="492" t="s">
        <v>75</v>
      </c>
      <c r="E351" s="239" t="s">
        <v>69</v>
      </c>
      <c r="F351" s="492" t="s">
        <v>75</v>
      </c>
      <c r="G351" s="492" t="s">
        <v>94</v>
      </c>
      <c r="H351" s="239" t="s">
        <v>70</v>
      </c>
      <c r="I351" s="365"/>
      <c r="J351" s="395" t="str">
        <f t="shared" si="88"/>
        <v>CHIRURGIA GENERALE SPEC Dott.Corvese</v>
      </c>
      <c r="K351" s="393">
        <f t="shared" si="94"/>
        <v>34</v>
      </c>
      <c r="L351" s="394">
        <f t="shared" si="91"/>
        <v>40</v>
      </c>
      <c r="M351" s="397" t="str">
        <f t="shared" si="93"/>
        <v xml:space="preserve"> </v>
      </c>
      <c r="N351" s="467"/>
      <c r="O351" s="426"/>
      <c r="P351" s="426"/>
      <c r="Q351" s="426"/>
    </row>
    <row r="352" spans="1:17" ht="63.75" customHeight="1">
      <c r="A352" s="217" t="s">
        <v>14</v>
      </c>
      <c r="B352" s="315"/>
      <c r="C352" s="315"/>
      <c r="D352" s="255" t="s">
        <v>73</v>
      </c>
      <c r="E352" s="492" t="s">
        <v>142</v>
      </c>
      <c r="F352" s="255" t="s">
        <v>72</v>
      </c>
      <c r="G352" s="493" t="s">
        <v>96</v>
      </c>
      <c r="H352" s="255" t="s">
        <v>74</v>
      </c>
      <c r="I352" s="365"/>
      <c r="J352" s="395" t="str">
        <f t="shared" si="88"/>
        <v>GASTROENTEROLOGIA Dott Picchio</v>
      </c>
      <c r="K352" s="393">
        <f t="shared" si="94"/>
        <v>15</v>
      </c>
      <c r="L352" s="394">
        <f t="shared" si="91"/>
        <v>15</v>
      </c>
      <c r="M352" s="397" t="str">
        <f t="shared" si="93"/>
        <v>FINITO</v>
      </c>
      <c r="N352" s="467"/>
      <c r="O352" s="426"/>
      <c r="P352" s="426"/>
      <c r="Q352" s="426"/>
    </row>
    <row r="353" spans="1:17" ht="63.75" customHeight="1">
      <c r="A353" s="217" t="s">
        <v>16</v>
      </c>
      <c r="B353" s="315"/>
      <c r="C353" s="315"/>
      <c r="D353" s="255" t="s">
        <v>73</v>
      </c>
      <c r="E353" s="492" t="s">
        <v>142</v>
      </c>
      <c r="F353" s="255" t="s">
        <v>72</v>
      </c>
      <c r="G353" s="493" t="s">
        <v>96</v>
      </c>
      <c r="H353" s="255" t="s">
        <v>74</v>
      </c>
      <c r="I353" s="365"/>
      <c r="J353" s="395" t="str">
        <f t="shared" si="88"/>
        <v>MALATTIE INFETTIVE Dott. Malagnino</v>
      </c>
      <c r="K353" s="393">
        <f t="shared" si="94"/>
        <v>15</v>
      </c>
      <c r="L353" s="394">
        <f t="shared" si="91"/>
        <v>15</v>
      </c>
      <c r="M353" s="397" t="str">
        <f t="shared" si="93"/>
        <v>FINITO</v>
      </c>
      <c r="N353" s="467"/>
      <c r="O353" s="426"/>
      <c r="P353" s="426"/>
      <c r="Q353" s="426"/>
    </row>
    <row r="354" spans="1:17" ht="63.75" customHeight="1">
      <c r="A354" s="217" t="s">
        <v>17</v>
      </c>
      <c r="B354" s="315"/>
      <c r="C354" s="315"/>
      <c r="D354" s="255" t="s">
        <v>73</v>
      </c>
      <c r="E354" s="492" t="s">
        <v>142</v>
      </c>
      <c r="F354" s="255" t="s">
        <v>72</v>
      </c>
      <c r="G354" s="493" t="s">
        <v>96</v>
      </c>
      <c r="H354" s="255" t="s">
        <v>74</v>
      </c>
      <c r="I354" s="365"/>
      <c r="J354" s="395" t="str">
        <f t="shared" si="88"/>
        <v>OSTETRICIA E GINECOLOGIA Dott. Tufi</v>
      </c>
      <c r="K354" s="393">
        <f t="shared" si="94"/>
        <v>23</v>
      </c>
      <c r="L354" s="394">
        <f t="shared" si="91"/>
        <v>30</v>
      </c>
      <c r="M354" s="395" t="str">
        <f t="shared" si="93"/>
        <v xml:space="preserve"> </v>
      </c>
      <c r="N354" s="467"/>
      <c r="O354" s="426"/>
      <c r="P354" s="426"/>
      <c r="Q354" s="426"/>
    </row>
    <row r="355" spans="1:17" ht="63.75" customHeight="1">
      <c r="A355" s="320"/>
      <c r="B355" s="310"/>
      <c r="C355" s="310"/>
      <c r="D355" s="351"/>
      <c r="E355" s="351"/>
      <c r="F355" s="351"/>
      <c r="G355" s="351"/>
      <c r="H355" s="348"/>
      <c r="I355" s="365"/>
      <c r="J355" s="395" t="str">
        <f t="shared" si="88"/>
        <v>PEDIATRIA Dott. Pulicati</v>
      </c>
      <c r="K355" s="393">
        <f t="shared" si="94"/>
        <v>30</v>
      </c>
      <c r="L355" s="394">
        <f t="shared" si="91"/>
        <v>30</v>
      </c>
      <c r="M355" s="395" t="str">
        <f t="shared" si="93"/>
        <v>FINITO</v>
      </c>
      <c r="N355" s="467"/>
      <c r="O355" s="426"/>
      <c r="P355" s="426"/>
      <c r="Q355" s="426"/>
    </row>
    <row r="356" spans="1:17" ht="63.75" customHeight="1">
      <c r="A356" s="217" t="s">
        <v>18</v>
      </c>
      <c r="B356" s="351"/>
      <c r="C356" s="351"/>
      <c r="D356" s="255" t="s">
        <v>95</v>
      </c>
      <c r="E356" s="362"/>
      <c r="F356" s="255" t="s">
        <v>95</v>
      </c>
      <c r="G356" s="362"/>
      <c r="H356" s="348"/>
      <c r="I356" s="365"/>
      <c r="J356" s="395" t="str">
        <f t="shared" si="88"/>
        <v>INFERM.CA OSTETR GINEC Dott.ssa Favale</v>
      </c>
      <c r="K356" s="393">
        <f t="shared" si="94"/>
        <v>17</v>
      </c>
      <c r="L356" s="394">
        <f t="shared" si="91"/>
        <v>20</v>
      </c>
      <c r="M356" s="397" t="str">
        <f t="shared" si="93"/>
        <v xml:space="preserve"> </v>
      </c>
      <c r="N356" s="467"/>
      <c r="O356" s="426"/>
      <c r="P356" s="426"/>
      <c r="Q356" s="426"/>
    </row>
    <row r="357" spans="1:17" ht="63.75" customHeight="1">
      <c r="A357" s="217" t="s">
        <v>19</v>
      </c>
      <c r="B357" s="351"/>
      <c r="C357" s="351"/>
      <c r="D357" s="255" t="s">
        <v>95</v>
      </c>
      <c r="E357" s="362"/>
      <c r="F357" s="255" t="s">
        <v>95</v>
      </c>
      <c r="G357" s="362"/>
      <c r="H357" s="348"/>
      <c r="I357" s="365"/>
      <c r="J357" s="395" t="str">
        <f t="shared" si="88"/>
        <v>INF.CA CLIN NEON PED Dott.ssa Sandroni</v>
      </c>
      <c r="K357" s="393">
        <f t="shared" si="94"/>
        <v>32</v>
      </c>
      <c r="L357" s="394">
        <f t="shared" si="91"/>
        <v>35</v>
      </c>
      <c r="M357" s="397" t="str">
        <f t="shared" si="93"/>
        <v xml:space="preserve"> </v>
      </c>
      <c r="N357" s="467"/>
      <c r="O357" s="426"/>
      <c r="P357" s="426"/>
      <c r="Q357" s="426"/>
    </row>
    <row r="358" spans="1:17" ht="63.75" customHeight="1">
      <c r="A358" s="217" t="s">
        <v>20</v>
      </c>
      <c r="B358" s="351"/>
      <c r="C358" s="351"/>
      <c r="D358" s="255" t="s">
        <v>95</v>
      </c>
      <c r="E358" s="362"/>
      <c r="F358" s="255" t="s">
        <v>95</v>
      </c>
      <c r="G358" s="362"/>
      <c r="H358" s="348"/>
      <c r="I358" s="365"/>
      <c r="J358" s="395" t="str">
        <f t="shared" si="88"/>
        <v>INF.CA CLIN MED SPEC DOTT.CARPICO</v>
      </c>
      <c r="K358" s="393">
        <f t="shared" si="94"/>
        <v>30</v>
      </c>
      <c r="L358" s="394">
        <f t="shared" si="91"/>
        <v>30</v>
      </c>
      <c r="M358" s="397" t="str">
        <f t="shared" si="93"/>
        <v>FINITO</v>
      </c>
      <c r="N358" s="467"/>
      <c r="O358" s="426"/>
      <c r="P358" s="426"/>
      <c r="Q358" s="426"/>
    </row>
    <row r="359" spans="1:17" ht="63.75" customHeight="1">
      <c r="A359" s="231"/>
      <c r="B359" s="310"/>
      <c r="C359" s="310"/>
      <c r="D359" s="255" t="s">
        <v>146</v>
      </c>
      <c r="E359" s="351"/>
      <c r="F359" s="348"/>
      <c r="G359" s="351"/>
      <c r="H359" s="348"/>
      <c r="I359" s="365"/>
      <c r="J359" s="395" t="str">
        <f t="shared" si="88"/>
        <v>INF.CA CLIN CHI SPEC Dott.ssa Calcagni A.</v>
      </c>
      <c r="K359" s="393">
        <f t="shared" si="94"/>
        <v>27</v>
      </c>
      <c r="L359" s="394">
        <f t="shared" si="91"/>
        <v>30</v>
      </c>
      <c r="M359" s="397" t="str">
        <f t="shared" si="93"/>
        <v xml:space="preserve"> </v>
      </c>
      <c r="N359" s="467"/>
      <c r="O359" s="426"/>
      <c r="P359" s="426"/>
      <c r="Q359" s="426"/>
    </row>
    <row r="360" spans="1:17" ht="63.75" customHeight="1">
      <c r="A360" s="231"/>
      <c r="B360" s="362"/>
      <c r="C360" s="362"/>
      <c r="D360" s="379"/>
      <c r="E360" s="351"/>
      <c r="F360" s="351"/>
      <c r="G360" s="351"/>
      <c r="H360" s="351"/>
      <c r="I360" s="365"/>
      <c r="J360" s="395" t="str">
        <f t="shared" si="88"/>
        <v xml:space="preserve">INGLESE  </v>
      </c>
      <c r="K360" s="393">
        <f t="shared" si="94"/>
        <v>18</v>
      </c>
      <c r="L360" s="394">
        <f t="shared" si="91"/>
        <v>20</v>
      </c>
      <c r="M360" s="397" t="str">
        <f t="shared" si="93"/>
        <v xml:space="preserve"> </v>
      </c>
      <c r="N360" s="467"/>
      <c r="O360" s="426"/>
      <c r="P360" s="426"/>
      <c r="Q360" s="426"/>
    </row>
    <row r="361" spans="1:17" ht="63.75" customHeight="1">
      <c r="A361" s="231"/>
      <c r="B361" s="362"/>
      <c r="C361" s="362"/>
      <c r="D361" s="379"/>
      <c r="E361" s="379"/>
      <c r="F361" s="379"/>
      <c r="G361" s="379"/>
      <c r="H361" s="379"/>
      <c r="I361" s="365"/>
      <c r="J361" s="395" t="str">
        <f t="shared" si="88"/>
        <v>LAVORO DI GRUPPO MATERNO INFANTILE</v>
      </c>
      <c r="K361" s="393">
        <f t="shared" si="94"/>
        <v>5</v>
      </c>
      <c r="L361" s="394">
        <f t="shared" si="91"/>
        <v>5</v>
      </c>
      <c r="M361" s="397" t="str">
        <f t="shared" si="93"/>
        <v>FINITO</v>
      </c>
      <c r="N361" s="467"/>
      <c r="O361" s="426"/>
      <c r="P361" s="426"/>
      <c r="Q361" s="426"/>
    </row>
    <row r="362" spans="1:17" ht="63.75" customHeight="1">
      <c r="A362" s="381"/>
      <c r="B362" s="206"/>
      <c r="C362" s="206" t="s">
        <v>1</v>
      </c>
      <c r="D362" s="206" t="s">
        <v>2</v>
      </c>
      <c r="E362" s="206" t="s">
        <v>3</v>
      </c>
      <c r="F362" s="206" t="s">
        <v>4</v>
      </c>
      <c r="G362" s="206" t="s">
        <v>5</v>
      </c>
      <c r="H362" s="206" t="s">
        <v>6</v>
      </c>
      <c r="I362" s="365"/>
      <c r="J362" s="473" t="str">
        <f t="shared" si="88"/>
        <v>PIANIFICAZIONE ASSISTENZIALE</v>
      </c>
      <c r="K362" s="437">
        <f t="shared" si="94"/>
        <v>8</v>
      </c>
      <c r="L362" s="438">
        <f t="shared" si="91"/>
        <v>11</v>
      </c>
      <c r="M362" s="397" t="str">
        <f t="shared" si="93"/>
        <v xml:space="preserve"> </v>
      </c>
      <c r="N362" s="467"/>
      <c r="O362" s="426"/>
      <c r="P362" s="426"/>
      <c r="Q362" s="426"/>
    </row>
    <row r="363" spans="1:17" ht="63.75" customHeight="1">
      <c r="A363" s="380"/>
      <c r="B363" s="210"/>
      <c r="C363" s="210">
        <v>44676</v>
      </c>
      <c r="D363" s="210">
        <v>44677</v>
      </c>
      <c r="E363" s="210">
        <v>44678</v>
      </c>
      <c r="F363" s="210">
        <v>44679</v>
      </c>
      <c r="G363" s="210">
        <v>44680</v>
      </c>
      <c r="H363" s="210">
        <v>44681</v>
      </c>
      <c r="I363" s="366"/>
      <c r="J363" s="474" t="str">
        <f t="shared" si="88"/>
        <v>LAB 2/ ATT SEMIN</v>
      </c>
      <c r="K363" s="439">
        <f t="shared" si="94"/>
        <v>7</v>
      </c>
      <c r="L363" s="440">
        <f t="shared" si="91"/>
        <v>11</v>
      </c>
      <c r="M363" s="441" t="str">
        <f t="shared" si="93"/>
        <v xml:space="preserve"> </v>
      </c>
      <c r="N363" s="426"/>
      <c r="O363" s="426"/>
      <c r="P363" s="426"/>
      <c r="Q363" s="426"/>
    </row>
    <row r="364" spans="1:17" ht="63.75" customHeight="1">
      <c r="A364" s="213" t="s">
        <v>9</v>
      </c>
      <c r="B364" s="295"/>
      <c r="C364" s="295"/>
      <c r="D364" s="295"/>
      <c r="E364" s="295"/>
      <c r="F364" s="295"/>
      <c r="G364" s="295"/>
      <c r="H364" s="295"/>
      <c r="I364" s="365"/>
      <c r="J364" s="395" t="str">
        <f t="shared" si="88"/>
        <v>ONCOLOGIA D.ott. Torino</v>
      </c>
      <c r="K364" s="393">
        <f t="shared" ref="K364:K379" si="95">COUNTIF(C$365:H$374,J364)+K348</f>
        <v>18</v>
      </c>
      <c r="L364" s="394">
        <f t="shared" si="91"/>
        <v>20</v>
      </c>
      <c r="M364" s="397" t="str">
        <f t="shared" si="93"/>
        <v xml:space="preserve"> </v>
      </c>
      <c r="N364" s="468" t="s">
        <v>147</v>
      </c>
      <c r="O364" s="426"/>
      <c r="P364" s="426"/>
      <c r="Q364" s="426"/>
    </row>
    <row r="365" spans="1:17" ht="63.75" customHeight="1">
      <c r="A365" s="217" t="s">
        <v>10</v>
      </c>
      <c r="B365" s="239"/>
      <c r="C365" s="239" t="s">
        <v>68</v>
      </c>
      <c r="D365" s="255" t="s">
        <v>74</v>
      </c>
      <c r="E365" s="239" t="s">
        <v>69</v>
      </c>
      <c r="F365" s="492" t="s">
        <v>75</v>
      </c>
      <c r="G365" s="362"/>
      <c r="H365" s="348"/>
      <c r="I365" s="365"/>
      <c r="J365" s="395" t="str">
        <f t="shared" si="88"/>
        <v>MEDICINA INTERNA SPEC Dott. Falasca</v>
      </c>
      <c r="K365" s="393">
        <f t="shared" si="95"/>
        <v>20</v>
      </c>
      <c r="L365" s="394">
        <f t="shared" si="91"/>
        <v>20</v>
      </c>
      <c r="M365" s="397" t="str">
        <f t="shared" si="93"/>
        <v>FINITO</v>
      </c>
      <c r="N365" s="467"/>
      <c r="O365" s="426"/>
      <c r="P365" s="426"/>
      <c r="Q365" s="426"/>
    </row>
    <row r="366" spans="1:17" ht="63.75" customHeight="1">
      <c r="A366" s="217" t="s">
        <v>12</v>
      </c>
      <c r="B366" s="239"/>
      <c r="C366" s="239" t="s">
        <v>68</v>
      </c>
      <c r="D366" s="255" t="s">
        <v>74</v>
      </c>
      <c r="E366" s="239" t="s">
        <v>69</v>
      </c>
      <c r="F366" s="492" t="s">
        <v>75</v>
      </c>
      <c r="G366" s="362"/>
      <c r="H366" s="348"/>
      <c r="I366" s="365"/>
      <c r="J366" s="395" t="str">
        <f t="shared" si="88"/>
        <v>UROLOGIA Dott. De Santis</v>
      </c>
      <c r="K366" s="393">
        <f t="shared" si="95"/>
        <v>20</v>
      </c>
      <c r="L366" s="394">
        <f t="shared" si="91"/>
        <v>20</v>
      </c>
      <c r="M366" s="397" t="str">
        <f t="shared" si="93"/>
        <v>FINITO</v>
      </c>
      <c r="N366" s="467"/>
      <c r="O366" s="426"/>
      <c r="P366" s="426"/>
      <c r="Q366" s="426"/>
    </row>
    <row r="367" spans="1:17" ht="63.75" customHeight="1">
      <c r="A367" s="217" t="s">
        <v>13</v>
      </c>
      <c r="B367" s="239"/>
      <c r="C367" s="239" t="s">
        <v>68</v>
      </c>
      <c r="D367" s="255" t="s">
        <v>74</v>
      </c>
      <c r="E367" s="239" t="s">
        <v>69</v>
      </c>
      <c r="F367" s="492" t="s">
        <v>75</v>
      </c>
      <c r="G367" s="351"/>
      <c r="H367" s="348"/>
      <c r="I367" s="365"/>
      <c r="J367" s="395" t="str">
        <f t="shared" si="88"/>
        <v>CHIRURGIA GENERALE SPEC Dott.Corvese</v>
      </c>
      <c r="K367" s="393">
        <f t="shared" si="95"/>
        <v>40</v>
      </c>
      <c r="L367" s="394">
        <f t="shared" si="91"/>
        <v>40</v>
      </c>
      <c r="M367" s="397" t="str">
        <f t="shared" si="93"/>
        <v>FINITO</v>
      </c>
      <c r="N367" s="467"/>
      <c r="O367" s="426"/>
      <c r="P367" s="426"/>
      <c r="Q367" s="426"/>
    </row>
    <row r="368" spans="1:17" ht="63.75" customHeight="1">
      <c r="A368" s="217" t="s">
        <v>14</v>
      </c>
      <c r="B368" s="239"/>
      <c r="C368" s="492" t="s">
        <v>142</v>
      </c>
      <c r="D368" s="255" t="s">
        <v>73</v>
      </c>
      <c r="E368" s="493" t="s">
        <v>96</v>
      </c>
      <c r="F368" s="255" t="s">
        <v>95</v>
      </c>
      <c r="G368" s="362"/>
      <c r="H368" s="348"/>
      <c r="I368" s="365"/>
      <c r="J368" s="395" t="str">
        <f t="shared" si="88"/>
        <v>GASTROENTEROLOGIA Dott Picchio</v>
      </c>
      <c r="K368" s="393">
        <f t="shared" si="95"/>
        <v>15</v>
      </c>
      <c r="L368" s="394">
        <f t="shared" si="91"/>
        <v>15</v>
      </c>
      <c r="M368" s="397" t="str">
        <f t="shared" si="93"/>
        <v>FINITO</v>
      </c>
      <c r="N368" s="467"/>
      <c r="O368" s="426"/>
      <c r="P368" s="426"/>
      <c r="Q368" s="426"/>
    </row>
    <row r="369" spans="1:17" ht="63.75" customHeight="1">
      <c r="A369" s="217" t="s">
        <v>16</v>
      </c>
      <c r="B369" s="239"/>
      <c r="C369" s="492" t="s">
        <v>142</v>
      </c>
      <c r="D369" s="255" t="s">
        <v>73</v>
      </c>
      <c r="E369" s="493" t="s">
        <v>96</v>
      </c>
      <c r="F369" s="255" t="s">
        <v>95</v>
      </c>
      <c r="G369" s="362"/>
      <c r="H369" s="348"/>
      <c r="I369" s="365"/>
      <c r="J369" s="395" t="str">
        <f t="shared" si="88"/>
        <v>MALATTIE INFETTIVE Dott. Malagnino</v>
      </c>
      <c r="K369" s="393">
        <f t="shared" si="95"/>
        <v>15</v>
      </c>
      <c r="L369" s="394">
        <f t="shared" si="91"/>
        <v>15</v>
      </c>
      <c r="M369" s="397" t="str">
        <f t="shared" si="93"/>
        <v>FINITO</v>
      </c>
      <c r="N369" s="467"/>
      <c r="O369" s="426"/>
      <c r="P369" s="426"/>
      <c r="Q369" s="426"/>
    </row>
    <row r="370" spans="1:17" ht="63.75" customHeight="1">
      <c r="A370" s="217" t="s">
        <v>17</v>
      </c>
      <c r="B370" s="239"/>
      <c r="C370" s="492" t="s">
        <v>142</v>
      </c>
      <c r="D370" s="255" t="s">
        <v>73</v>
      </c>
      <c r="E370" s="264" t="s">
        <v>167</v>
      </c>
      <c r="F370" s="255" t="s">
        <v>95</v>
      </c>
      <c r="G370" s="351"/>
      <c r="H370" s="348"/>
      <c r="I370" s="365"/>
      <c r="J370" s="395" t="str">
        <f t="shared" si="88"/>
        <v>OSTETRICIA E GINECOLOGIA Dott. Tufi</v>
      </c>
      <c r="K370" s="393">
        <f t="shared" si="95"/>
        <v>29</v>
      </c>
      <c r="L370" s="394">
        <f t="shared" si="91"/>
        <v>30</v>
      </c>
      <c r="M370" s="442" t="str">
        <f t="shared" si="93"/>
        <v xml:space="preserve"> </v>
      </c>
      <c r="N370" s="475" t="s">
        <v>148</v>
      </c>
      <c r="O370" s="426"/>
      <c r="P370" s="426"/>
      <c r="Q370" s="426"/>
    </row>
    <row r="371" spans="1:17" ht="63.75" customHeight="1">
      <c r="A371" s="226"/>
      <c r="B371" s="239"/>
      <c r="C371" s="351"/>
      <c r="D371" s="310"/>
      <c r="E371" s="362"/>
      <c r="F371" s="310"/>
      <c r="G371" s="362"/>
      <c r="H371" s="348"/>
      <c r="I371" s="365"/>
      <c r="J371" s="395" t="str">
        <f t="shared" si="88"/>
        <v>PEDIATRIA Dott. Pulicati</v>
      </c>
      <c r="K371" s="393">
        <f t="shared" si="95"/>
        <v>30</v>
      </c>
      <c r="L371" s="394">
        <f t="shared" si="91"/>
        <v>30</v>
      </c>
      <c r="M371" s="395" t="str">
        <f t="shared" si="93"/>
        <v>FINITO</v>
      </c>
      <c r="N371" s="467"/>
      <c r="O371" s="426"/>
      <c r="P371" s="426"/>
      <c r="Q371" s="426"/>
    </row>
    <row r="372" spans="1:17" ht="63.75" customHeight="1">
      <c r="A372" s="217" t="s">
        <v>18</v>
      </c>
      <c r="B372" s="239"/>
      <c r="C372" s="348"/>
      <c r="D372" s="255" t="s">
        <v>95</v>
      </c>
      <c r="E372" s="362"/>
      <c r="F372" s="239" t="s">
        <v>69</v>
      </c>
      <c r="G372" s="362"/>
      <c r="H372" s="348"/>
      <c r="I372" s="365"/>
      <c r="J372" s="395" t="str">
        <f t="shared" si="88"/>
        <v>INFERM.CA OSTETR GINEC Dott.ssa Favale</v>
      </c>
      <c r="K372" s="393">
        <f t="shared" si="95"/>
        <v>20</v>
      </c>
      <c r="L372" s="394">
        <f t="shared" si="91"/>
        <v>20</v>
      </c>
      <c r="M372" s="397" t="str">
        <f t="shared" si="93"/>
        <v>FINITO</v>
      </c>
      <c r="N372" s="467"/>
      <c r="O372" s="426"/>
      <c r="P372" s="426"/>
      <c r="Q372" s="426"/>
    </row>
    <row r="373" spans="1:17" ht="63.75" customHeight="1">
      <c r="A373" s="217" t="s">
        <v>19</v>
      </c>
      <c r="B373" s="239"/>
      <c r="C373" s="348"/>
      <c r="D373" s="255" t="s">
        <v>95</v>
      </c>
      <c r="E373" s="362"/>
      <c r="F373" s="239" t="s">
        <v>69</v>
      </c>
      <c r="G373" s="362"/>
      <c r="H373" s="348"/>
      <c r="I373" s="365"/>
      <c r="J373" s="395" t="str">
        <f t="shared" si="88"/>
        <v>INF.CA CLIN NEON PED Dott.ssa Sandroni</v>
      </c>
      <c r="K373" s="393">
        <f t="shared" si="95"/>
        <v>35</v>
      </c>
      <c r="L373" s="394">
        <f t="shared" si="91"/>
        <v>35</v>
      </c>
      <c r="M373" s="397" t="str">
        <f t="shared" si="93"/>
        <v>FINITO</v>
      </c>
      <c r="N373" s="467"/>
      <c r="O373" s="426"/>
      <c r="P373" s="426"/>
      <c r="Q373" s="426"/>
    </row>
    <row r="374" spans="1:17" ht="63.75" customHeight="1">
      <c r="A374" s="217" t="s">
        <v>20</v>
      </c>
      <c r="B374" s="239"/>
      <c r="C374" s="348"/>
      <c r="D374" s="255" t="s">
        <v>95</v>
      </c>
      <c r="E374" s="351"/>
      <c r="F374" s="239" t="s">
        <v>69</v>
      </c>
      <c r="G374" s="351"/>
      <c r="H374" s="348"/>
      <c r="I374" s="365"/>
      <c r="J374" s="395" t="str">
        <f t="shared" si="88"/>
        <v>INF.CA CLIN MED SPEC DOTT.CARPICO</v>
      </c>
      <c r="K374" s="393">
        <f t="shared" si="95"/>
        <v>30</v>
      </c>
      <c r="L374" s="394">
        <f t="shared" si="91"/>
        <v>30</v>
      </c>
      <c r="M374" s="397" t="str">
        <f t="shared" si="93"/>
        <v>FINITO</v>
      </c>
      <c r="N374" s="467"/>
      <c r="O374" s="426"/>
      <c r="P374" s="426"/>
      <c r="Q374" s="426"/>
    </row>
    <row r="375" spans="1:17" ht="63.75" customHeight="1">
      <c r="A375" s="217"/>
      <c r="B375" s="239"/>
      <c r="C375" s="348"/>
      <c r="D375" s="255" t="s">
        <v>149</v>
      </c>
      <c r="E375" s="351"/>
      <c r="F375" s="348"/>
      <c r="G375" s="351"/>
      <c r="H375" s="348"/>
      <c r="I375" s="365"/>
      <c r="J375" s="395" t="str">
        <f t="shared" si="88"/>
        <v>INF.CA CLIN CHI SPEC Dott.ssa Calcagni A.</v>
      </c>
      <c r="K375" s="393">
        <f t="shared" si="95"/>
        <v>30</v>
      </c>
      <c r="L375" s="394">
        <f t="shared" si="91"/>
        <v>30</v>
      </c>
      <c r="M375" s="397" t="str">
        <f t="shared" si="93"/>
        <v>FINITO</v>
      </c>
      <c r="N375" s="467"/>
      <c r="O375" s="426"/>
      <c r="P375" s="426"/>
      <c r="Q375" s="426"/>
    </row>
    <row r="376" spans="1:17" ht="63.75" customHeight="1">
      <c r="A376" s="231"/>
      <c r="B376" s="239"/>
      <c r="C376" s="362"/>
      <c r="D376" s="379"/>
      <c r="E376" s="351"/>
      <c r="F376" s="351"/>
      <c r="G376" s="351"/>
      <c r="H376" s="351"/>
      <c r="I376" s="365"/>
      <c r="J376" s="395" t="str">
        <f t="shared" si="88"/>
        <v xml:space="preserve">INGLESE  </v>
      </c>
      <c r="K376" s="393">
        <f t="shared" si="95"/>
        <v>20</v>
      </c>
      <c r="L376" s="394">
        <f t="shared" si="91"/>
        <v>20</v>
      </c>
      <c r="M376" s="397" t="str">
        <f t="shared" si="93"/>
        <v>FINITO</v>
      </c>
      <c r="N376" s="467"/>
      <c r="O376" s="426"/>
      <c r="P376" s="426"/>
      <c r="Q376" s="426"/>
    </row>
    <row r="377" spans="1:17" ht="63.75" customHeight="1">
      <c r="A377" s="231"/>
      <c r="B377" s="239"/>
      <c r="C377" s="362"/>
      <c r="D377" s="379"/>
      <c r="E377" s="379"/>
      <c r="F377" s="379"/>
      <c r="G377" s="379"/>
      <c r="H377" s="379"/>
      <c r="I377" s="365"/>
      <c r="J377" s="395" t="str">
        <f t="shared" si="88"/>
        <v>LAVORO DI GRUPPO MATERNO INFANTILE</v>
      </c>
      <c r="K377" s="393">
        <f t="shared" si="95"/>
        <v>5</v>
      </c>
      <c r="L377" s="394">
        <f t="shared" si="91"/>
        <v>5</v>
      </c>
      <c r="M377" s="397" t="str">
        <f t="shared" si="93"/>
        <v>FINITO</v>
      </c>
      <c r="N377" s="467"/>
      <c r="O377" s="426"/>
      <c r="P377" s="426"/>
      <c r="Q377" s="426"/>
    </row>
    <row r="378" spans="1:17" ht="63.75" customHeight="1">
      <c r="A378" s="231"/>
      <c r="B378" s="206"/>
      <c r="C378" s="206" t="s">
        <v>1</v>
      </c>
      <c r="D378" s="206" t="s">
        <v>2</v>
      </c>
      <c r="E378" s="206" t="s">
        <v>3</v>
      </c>
      <c r="F378" s="206" t="s">
        <v>4</v>
      </c>
      <c r="G378" s="206" t="s">
        <v>5</v>
      </c>
      <c r="H378" s="206" t="s">
        <v>6</v>
      </c>
      <c r="I378" s="365"/>
      <c r="J378" s="473" t="str">
        <f t="shared" si="88"/>
        <v>PIANIFICAZIONE ASSISTENZIALE</v>
      </c>
      <c r="K378" s="437">
        <f t="shared" si="95"/>
        <v>11</v>
      </c>
      <c r="L378" s="438">
        <f t="shared" si="91"/>
        <v>11</v>
      </c>
      <c r="M378" s="397" t="str">
        <f t="shared" si="93"/>
        <v>FINITO</v>
      </c>
      <c r="N378" s="467"/>
      <c r="O378" s="426"/>
      <c r="P378" s="426"/>
      <c r="Q378" s="426"/>
    </row>
    <row r="379" spans="1:17" ht="63.75" customHeight="1">
      <c r="A379" s="294"/>
      <c r="B379" s="210"/>
      <c r="C379" s="210">
        <v>44683</v>
      </c>
      <c r="D379" s="210">
        <v>44684</v>
      </c>
      <c r="E379" s="210">
        <v>44685</v>
      </c>
      <c r="F379" s="210">
        <v>44686</v>
      </c>
      <c r="G379" s="210">
        <v>44687</v>
      </c>
      <c r="H379" s="210">
        <v>44688</v>
      </c>
      <c r="I379" s="366"/>
      <c r="J379" s="475" t="str">
        <f t="shared" si="88"/>
        <v>LAB 2/ ATT SEMIN</v>
      </c>
      <c r="K379" s="443">
        <f t="shared" si="95"/>
        <v>7</v>
      </c>
      <c r="L379" s="444">
        <f t="shared" si="91"/>
        <v>11</v>
      </c>
      <c r="M379" s="445" t="str">
        <f t="shared" si="93"/>
        <v xml:space="preserve"> </v>
      </c>
      <c r="N379" s="426"/>
      <c r="O379" s="426"/>
      <c r="P379" s="426"/>
      <c r="Q379" s="426"/>
    </row>
    <row r="380" spans="1:17" ht="63.75" customHeight="1">
      <c r="A380" s="303"/>
      <c r="B380" s="310"/>
      <c r="C380" s="310"/>
      <c r="D380" s="483"/>
      <c r="E380" s="310"/>
      <c r="F380" s="310"/>
      <c r="G380" s="310"/>
      <c r="H380" s="310"/>
      <c r="I380" s="366"/>
      <c r="J380" s="426"/>
      <c r="K380" s="426"/>
      <c r="L380" s="426"/>
      <c r="M380" s="426"/>
      <c r="N380" s="426"/>
      <c r="O380" s="426"/>
      <c r="P380" s="426"/>
      <c r="Q380" s="426"/>
    </row>
    <row r="381" spans="1:17" ht="63.75" customHeight="1">
      <c r="A381" s="213" t="s">
        <v>9</v>
      </c>
      <c r="B381" s="351"/>
      <c r="C381" s="351"/>
      <c r="D381" s="485"/>
      <c r="E381" s="351"/>
      <c r="F381" s="351"/>
      <c r="G381" s="351"/>
      <c r="H381" s="351"/>
      <c r="I381" s="366"/>
      <c r="J381" s="426"/>
      <c r="K381" s="426"/>
      <c r="L381" s="426"/>
      <c r="M381" s="426"/>
      <c r="N381" s="426"/>
      <c r="O381" s="426"/>
      <c r="P381" s="426"/>
      <c r="Q381" s="426"/>
    </row>
    <row r="382" spans="1:17" ht="63.75" customHeight="1">
      <c r="A382" s="217" t="s">
        <v>10</v>
      </c>
      <c r="B382" s="351"/>
      <c r="C382" s="351"/>
      <c r="D382" s="485"/>
      <c r="E382" s="351"/>
      <c r="F382" s="351"/>
      <c r="G382" s="351"/>
      <c r="H382" s="351"/>
      <c r="I382" s="366"/>
      <c r="J382" s="476"/>
      <c r="K382" s="446"/>
      <c r="L382" s="446"/>
      <c r="M382" s="447"/>
      <c r="N382" s="426"/>
      <c r="O382" s="426"/>
      <c r="P382" s="426"/>
      <c r="Q382" s="426"/>
    </row>
    <row r="383" spans="1:17" ht="63.75" customHeight="1">
      <c r="A383" s="217" t="s">
        <v>12</v>
      </c>
      <c r="B383" s="351"/>
      <c r="C383" s="351"/>
      <c r="D383" s="485"/>
      <c r="E383" s="351"/>
      <c r="F383" s="351"/>
      <c r="G383" s="351"/>
      <c r="H383" s="351"/>
      <c r="I383" s="366"/>
      <c r="J383" s="477"/>
      <c r="K383" s="386"/>
      <c r="L383" s="386"/>
      <c r="M383" s="387"/>
      <c r="N383" s="426"/>
      <c r="O383" s="426"/>
      <c r="P383" s="426"/>
      <c r="Q383" s="426"/>
    </row>
    <row r="384" spans="1:17" ht="63.75" customHeight="1">
      <c r="A384" s="217" t="s">
        <v>13</v>
      </c>
      <c r="B384" s="315"/>
      <c r="C384" s="315"/>
      <c r="D384" s="487"/>
      <c r="E384" s="315"/>
      <c r="F384" s="315"/>
      <c r="G384" s="315"/>
      <c r="H384" s="315"/>
      <c r="I384" s="366"/>
      <c r="J384" s="477"/>
      <c r="K384" s="386"/>
      <c r="L384" s="386"/>
      <c r="M384" s="387"/>
      <c r="N384" s="426"/>
      <c r="O384" s="426"/>
      <c r="P384" s="426"/>
      <c r="Q384" s="426"/>
    </row>
    <row r="385" spans="1:17" ht="63.75" customHeight="1">
      <c r="A385" s="222"/>
      <c r="B385" s="315"/>
      <c r="C385" s="315"/>
      <c r="D385" s="487"/>
      <c r="E385" s="315"/>
      <c r="F385" s="315"/>
      <c r="G385" s="315"/>
      <c r="H385" s="315"/>
      <c r="I385" s="366"/>
      <c r="J385" s="477"/>
      <c r="K385" s="386"/>
      <c r="L385" s="386"/>
      <c r="M385" s="387"/>
      <c r="N385" s="426"/>
      <c r="O385" s="426"/>
      <c r="P385" s="426"/>
      <c r="Q385" s="426"/>
    </row>
    <row r="386" spans="1:17" ht="63.75" customHeight="1">
      <c r="A386" s="217" t="s">
        <v>14</v>
      </c>
      <c r="B386" s="315"/>
      <c r="C386" s="315"/>
      <c r="D386" s="487"/>
      <c r="E386" s="315"/>
      <c r="F386" s="315"/>
      <c r="G386" s="315"/>
      <c r="H386" s="315"/>
      <c r="I386" s="366"/>
      <c r="J386" s="477"/>
      <c r="K386" s="386"/>
      <c r="L386" s="386"/>
      <c r="M386" s="387"/>
      <c r="N386" s="426"/>
      <c r="O386" s="426"/>
      <c r="P386" s="426"/>
      <c r="Q386" s="426"/>
    </row>
    <row r="387" spans="1:17" ht="63.75" customHeight="1">
      <c r="A387" s="217" t="s">
        <v>16</v>
      </c>
      <c r="B387" s="351"/>
      <c r="C387" s="351"/>
      <c r="D387" s="485"/>
      <c r="E387" s="351"/>
      <c r="F387" s="351"/>
      <c r="G387" s="351"/>
      <c r="H387" s="351"/>
      <c r="I387" s="366"/>
      <c r="J387" s="477"/>
      <c r="K387" s="386"/>
      <c r="L387" s="386"/>
      <c r="M387" s="387"/>
      <c r="N387" s="426"/>
      <c r="O387" s="426"/>
      <c r="P387" s="426"/>
      <c r="Q387" s="426"/>
    </row>
    <row r="388" spans="1:17" ht="63.75" customHeight="1">
      <c r="A388" s="217" t="s">
        <v>17</v>
      </c>
      <c r="B388" s="351"/>
      <c r="C388" s="351"/>
      <c r="D388" s="485"/>
      <c r="E388" s="351"/>
      <c r="F388" s="351"/>
      <c r="G388" s="351"/>
      <c r="H388" s="351"/>
      <c r="I388" s="366"/>
      <c r="J388" s="478"/>
      <c r="K388" s="448"/>
      <c r="L388" s="448"/>
      <c r="M388" s="449"/>
      <c r="N388" s="426"/>
      <c r="O388" s="426"/>
      <c r="P388" s="426"/>
      <c r="Q388" s="426"/>
    </row>
    <row r="389" spans="1:17" ht="63.75" customHeight="1">
      <c r="A389" s="320"/>
      <c r="B389" s="351"/>
      <c r="C389" s="351"/>
      <c r="D389" s="485"/>
      <c r="E389" s="351"/>
      <c r="F389" s="351"/>
      <c r="G389" s="351"/>
      <c r="H389" s="351"/>
      <c r="I389" s="366"/>
      <c r="J389" s="426"/>
      <c r="K389" s="426"/>
      <c r="L389" s="426"/>
      <c r="M389" s="426"/>
      <c r="N389" s="426"/>
      <c r="O389" s="426"/>
      <c r="P389" s="426"/>
      <c r="Q389" s="426"/>
    </row>
    <row r="390" spans="1:17" ht="63.75" customHeight="1">
      <c r="A390" s="217" t="s">
        <v>18</v>
      </c>
      <c r="B390" s="351"/>
      <c r="C390" s="351"/>
      <c r="D390" s="485"/>
      <c r="E390" s="351"/>
      <c r="F390" s="351"/>
      <c r="G390" s="351"/>
      <c r="H390" s="351"/>
      <c r="I390" s="366"/>
      <c r="J390" s="426"/>
      <c r="K390" s="426"/>
      <c r="L390" s="426"/>
      <c r="M390" s="426"/>
      <c r="N390" s="426"/>
      <c r="O390" s="426"/>
      <c r="P390" s="426"/>
      <c r="Q390" s="426"/>
    </row>
    <row r="391" spans="1:17" ht="63.75" customHeight="1">
      <c r="A391" s="217" t="s">
        <v>19</v>
      </c>
      <c r="B391" s="310"/>
      <c r="C391" s="310"/>
      <c r="D391" s="483"/>
      <c r="E391" s="310"/>
      <c r="F391" s="310"/>
      <c r="G391" s="310"/>
      <c r="H391" s="310"/>
      <c r="I391" s="366"/>
      <c r="J391" s="426"/>
      <c r="K391" s="426"/>
      <c r="L391" s="426"/>
      <c r="M391" s="426"/>
      <c r="N391" s="426"/>
      <c r="O391" s="426"/>
      <c r="P391" s="426"/>
      <c r="Q391" s="426"/>
    </row>
    <row r="392" spans="1:17" ht="63.75" customHeight="1">
      <c r="A392" s="217" t="s">
        <v>20</v>
      </c>
      <c r="B392" s="362"/>
      <c r="C392" s="362"/>
      <c r="D392" s="494"/>
      <c r="E392" s="362"/>
      <c r="F392" s="362"/>
      <c r="G392" s="362"/>
      <c r="H392" s="362"/>
      <c r="I392" s="366"/>
      <c r="J392" s="426"/>
      <c r="K392" s="426"/>
      <c r="L392" s="426"/>
      <c r="M392" s="426"/>
      <c r="N392" s="426"/>
      <c r="O392" s="426"/>
      <c r="P392" s="426"/>
      <c r="Q392" s="426"/>
    </row>
    <row r="393" spans="1:17" ht="63.75" customHeight="1">
      <c r="A393" s="231"/>
      <c r="B393" s="362"/>
      <c r="C393" s="362"/>
      <c r="D393" s="495"/>
      <c r="E393" s="379"/>
      <c r="F393" s="379"/>
      <c r="G393" s="379"/>
      <c r="H393" s="379"/>
      <c r="I393" s="366"/>
      <c r="J393" s="426"/>
      <c r="K393" s="426"/>
      <c r="L393" s="426"/>
      <c r="M393" s="426"/>
      <c r="N393" s="426"/>
      <c r="O393" s="426"/>
      <c r="P393" s="426"/>
      <c r="Q393" s="426"/>
    </row>
    <row r="394" spans="1:17" ht="63.75" customHeight="1">
      <c r="A394" s="231"/>
      <c r="B394" s="206"/>
      <c r="C394" s="206" t="s">
        <v>1</v>
      </c>
      <c r="D394" s="206" t="s">
        <v>2</v>
      </c>
      <c r="E394" s="206" t="s">
        <v>3</v>
      </c>
      <c r="F394" s="206" t="s">
        <v>4</v>
      </c>
      <c r="G394" s="206" t="s">
        <v>5</v>
      </c>
      <c r="H394" s="206" t="s">
        <v>6</v>
      </c>
      <c r="I394" s="366"/>
      <c r="J394" s="426"/>
      <c r="K394" s="426"/>
      <c r="L394" s="426"/>
      <c r="M394" s="426"/>
      <c r="N394" s="426"/>
      <c r="O394" s="426"/>
      <c r="P394" s="426"/>
      <c r="Q394" s="426"/>
    </row>
    <row r="395" spans="1:17" ht="63.75" customHeight="1">
      <c r="A395" s="231"/>
      <c r="B395" s="210"/>
      <c r="C395" s="210">
        <v>44690</v>
      </c>
      <c r="D395" s="210">
        <v>44691</v>
      </c>
      <c r="E395" s="210">
        <v>44692</v>
      </c>
      <c r="F395" s="210">
        <v>44693</v>
      </c>
      <c r="G395" s="210">
        <v>44694</v>
      </c>
      <c r="H395" s="210">
        <v>44695</v>
      </c>
      <c r="I395" s="366"/>
      <c r="J395" s="426"/>
      <c r="K395" s="426"/>
      <c r="L395" s="426"/>
      <c r="M395" s="426"/>
      <c r="N395" s="426"/>
      <c r="O395" s="426"/>
      <c r="P395" s="426"/>
      <c r="Q395" s="426"/>
    </row>
    <row r="396" spans="1:17" ht="63.75" customHeight="1">
      <c r="A396" s="205"/>
      <c r="B396" s="214"/>
      <c r="C396" s="214"/>
      <c r="D396" s="214"/>
      <c r="E396" s="214"/>
      <c r="F396" s="214"/>
      <c r="G396" s="214"/>
      <c r="H396" s="214"/>
      <c r="I396" s="366"/>
      <c r="J396" s="426"/>
      <c r="K396" s="426"/>
      <c r="L396" s="426"/>
      <c r="M396" s="426"/>
      <c r="N396" s="426"/>
      <c r="O396" s="426"/>
      <c r="P396" s="426"/>
      <c r="Q396" s="426"/>
    </row>
    <row r="397" spans="1:17" ht="63.75" customHeight="1">
      <c r="A397" s="209"/>
      <c r="B397" s="250"/>
      <c r="C397" s="250"/>
      <c r="D397" s="250"/>
      <c r="E397" s="250"/>
      <c r="F397" s="250"/>
      <c r="G397" s="250"/>
      <c r="H397" s="219"/>
      <c r="I397" s="366"/>
      <c r="J397" s="426"/>
      <c r="K397" s="426"/>
      <c r="L397" s="426"/>
      <c r="M397" s="426"/>
      <c r="N397" s="426"/>
      <c r="O397" s="426"/>
      <c r="P397" s="426"/>
      <c r="Q397" s="426"/>
    </row>
    <row r="398" spans="1:17" ht="63.75" customHeight="1">
      <c r="A398" s="213" t="s">
        <v>9</v>
      </c>
      <c r="B398" s="250"/>
      <c r="C398" s="250"/>
      <c r="D398" s="250"/>
      <c r="E398" s="250"/>
      <c r="F398" s="250"/>
      <c r="G398" s="250"/>
      <c r="H398" s="219"/>
      <c r="I398" s="366"/>
      <c r="J398" s="426"/>
      <c r="K398" s="426"/>
      <c r="L398" s="426"/>
      <c r="M398" s="426"/>
      <c r="N398" s="426"/>
      <c r="O398" s="426"/>
      <c r="P398" s="426"/>
      <c r="Q398" s="426"/>
    </row>
    <row r="399" spans="1:17" ht="63.75" customHeight="1">
      <c r="A399" s="217" t="s">
        <v>10</v>
      </c>
      <c r="B399" s="250"/>
      <c r="C399" s="250"/>
      <c r="D399" s="258"/>
      <c r="E399" s="250"/>
      <c r="F399" s="250"/>
      <c r="G399" s="250"/>
      <c r="H399" s="219"/>
      <c r="I399" s="366"/>
      <c r="J399" s="426"/>
      <c r="K399" s="426"/>
      <c r="L399" s="426"/>
      <c r="M399" s="426"/>
      <c r="N399" s="426"/>
      <c r="O399" s="426"/>
      <c r="P399" s="426"/>
      <c r="Q399" s="426"/>
    </row>
    <row r="400" spans="1:17" ht="63.75" customHeight="1">
      <c r="A400" s="217" t="s">
        <v>12</v>
      </c>
      <c r="B400" s="214"/>
      <c r="C400" s="214"/>
      <c r="D400" s="214"/>
      <c r="E400" s="250"/>
      <c r="F400" s="250"/>
      <c r="G400" s="250"/>
      <c r="H400" s="219"/>
      <c r="I400" s="366"/>
      <c r="J400" s="426"/>
      <c r="K400" s="426"/>
      <c r="L400" s="426"/>
      <c r="M400" s="426"/>
      <c r="N400" s="426"/>
      <c r="O400" s="426"/>
      <c r="P400" s="426"/>
      <c r="Q400" s="426"/>
    </row>
    <row r="401" spans="1:17" ht="63.75" customHeight="1">
      <c r="A401" s="217" t="s">
        <v>13</v>
      </c>
      <c r="B401" s="219"/>
      <c r="C401" s="219"/>
      <c r="D401" s="250"/>
      <c r="E401" s="250"/>
      <c r="F401" s="250"/>
      <c r="G401" s="250"/>
      <c r="H401" s="219"/>
      <c r="I401" s="366"/>
      <c r="J401" s="426"/>
      <c r="K401" s="426"/>
      <c r="L401" s="426"/>
      <c r="M401" s="426"/>
      <c r="N401" s="426"/>
      <c r="O401" s="426"/>
      <c r="P401" s="426"/>
      <c r="Q401" s="426"/>
    </row>
    <row r="402" spans="1:17" ht="63.75" customHeight="1">
      <c r="A402" s="222"/>
      <c r="B402" s="219"/>
      <c r="C402" s="219"/>
      <c r="D402" s="250"/>
      <c r="E402" s="250"/>
      <c r="F402" s="250"/>
      <c r="G402" s="250"/>
      <c r="H402" s="219"/>
      <c r="I402" s="366"/>
      <c r="J402" s="476"/>
      <c r="K402" s="446"/>
      <c r="L402" s="446"/>
      <c r="M402" s="447"/>
      <c r="N402" s="426"/>
      <c r="O402" s="426"/>
      <c r="P402" s="426"/>
      <c r="Q402" s="426"/>
    </row>
    <row r="403" spans="1:17" ht="63.75" customHeight="1">
      <c r="A403" s="217" t="s">
        <v>14</v>
      </c>
      <c r="B403" s="219"/>
      <c r="C403" s="219"/>
      <c r="D403" s="250"/>
      <c r="E403" s="250"/>
      <c r="F403" s="250"/>
      <c r="G403" s="250"/>
      <c r="H403" s="219"/>
      <c r="I403" s="366"/>
      <c r="J403" s="477"/>
      <c r="K403" s="386"/>
      <c r="L403" s="386"/>
      <c r="M403" s="387"/>
      <c r="N403" s="426"/>
      <c r="O403" s="426"/>
      <c r="P403" s="426"/>
      <c r="Q403" s="426"/>
    </row>
    <row r="404" spans="1:17" ht="63.75" customHeight="1">
      <c r="A404" s="217" t="s">
        <v>16</v>
      </c>
      <c r="B404" s="214"/>
      <c r="C404" s="214"/>
      <c r="D404" s="250"/>
      <c r="E404" s="250"/>
      <c r="F404" s="250"/>
      <c r="G404" s="250"/>
      <c r="H404" s="247"/>
      <c r="I404" s="366"/>
      <c r="J404" s="477"/>
      <c r="K404" s="386"/>
      <c r="L404" s="386"/>
      <c r="M404" s="387"/>
      <c r="N404" s="426"/>
      <c r="O404" s="426"/>
      <c r="P404" s="426"/>
      <c r="Q404" s="426"/>
    </row>
    <row r="405" spans="1:17" ht="63.75" customHeight="1">
      <c r="A405" s="217" t="s">
        <v>17</v>
      </c>
      <c r="B405" s="250"/>
      <c r="C405" s="250"/>
      <c r="D405" s="214"/>
      <c r="E405" s="252"/>
      <c r="F405" s="214"/>
      <c r="G405" s="252"/>
      <c r="H405" s="247"/>
      <c r="I405" s="366"/>
      <c r="J405" s="477"/>
      <c r="K405" s="386"/>
      <c r="L405" s="386"/>
      <c r="M405" s="387"/>
      <c r="N405" s="426"/>
      <c r="O405" s="426"/>
      <c r="P405" s="426"/>
      <c r="Q405" s="426"/>
    </row>
    <row r="406" spans="1:17" ht="63.75" customHeight="1">
      <c r="A406" s="226"/>
      <c r="B406" s="250"/>
      <c r="C406" s="250"/>
      <c r="D406" s="214"/>
      <c r="E406" s="252"/>
      <c r="F406" s="214"/>
      <c r="G406" s="252"/>
      <c r="H406" s="247"/>
      <c r="I406" s="366"/>
      <c r="J406" s="477"/>
      <c r="K406" s="386"/>
      <c r="L406" s="386"/>
      <c r="M406" s="387"/>
      <c r="N406" s="426"/>
      <c r="O406" s="426"/>
      <c r="P406" s="426"/>
      <c r="Q406" s="426"/>
    </row>
    <row r="407" spans="1:17" ht="63.75" customHeight="1">
      <c r="A407" s="217" t="s">
        <v>18</v>
      </c>
      <c r="B407" s="250"/>
      <c r="C407" s="250"/>
      <c r="D407" s="214"/>
      <c r="E407" s="252"/>
      <c r="F407" s="214"/>
      <c r="G407" s="252"/>
      <c r="H407" s="247"/>
      <c r="I407" s="366"/>
      <c r="J407" s="478"/>
      <c r="K407" s="448"/>
      <c r="L407" s="448"/>
      <c r="M407" s="449"/>
      <c r="N407" s="426"/>
      <c r="O407" s="426"/>
      <c r="P407" s="426"/>
      <c r="Q407" s="426"/>
    </row>
    <row r="408" spans="1:17" ht="63.75" customHeight="1">
      <c r="A408" s="217" t="s">
        <v>19</v>
      </c>
      <c r="B408" s="214"/>
      <c r="C408" s="214"/>
      <c r="D408" s="214"/>
      <c r="E408" s="250"/>
      <c r="F408" s="247"/>
      <c r="G408" s="250"/>
      <c r="H408" s="247"/>
      <c r="I408" s="366"/>
      <c r="J408" s="426"/>
      <c r="K408" s="426"/>
      <c r="L408" s="426"/>
      <c r="M408" s="426"/>
      <c r="N408" s="426"/>
      <c r="O408" s="426"/>
      <c r="P408" s="426"/>
      <c r="Q408" s="426"/>
    </row>
    <row r="409" spans="1:17" ht="63.75" customHeight="1">
      <c r="A409" s="217" t="s">
        <v>20</v>
      </c>
      <c r="B409" s="252"/>
      <c r="C409" s="252"/>
      <c r="D409" s="258"/>
      <c r="E409" s="250"/>
      <c r="F409" s="250"/>
      <c r="G409" s="250"/>
      <c r="H409" s="250"/>
      <c r="I409" s="366"/>
      <c r="J409" s="426"/>
      <c r="K409" s="426"/>
      <c r="L409" s="426"/>
      <c r="M409" s="426"/>
      <c r="N409" s="426"/>
      <c r="O409" s="426"/>
      <c r="P409" s="426"/>
      <c r="Q409" s="426"/>
    </row>
    <row r="410" spans="1:17" ht="63.75" customHeight="1">
      <c r="A410" s="231"/>
      <c r="B410" s="214"/>
      <c r="C410" s="214"/>
      <c r="D410" s="258"/>
      <c r="E410" s="258"/>
      <c r="F410" s="258"/>
      <c r="G410" s="258"/>
      <c r="H410" s="258"/>
      <c r="I410" s="366"/>
      <c r="J410" s="426"/>
      <c r="K410" s="426"/>
      <c r="L410" s="426"/>
      <c r="M410" s="426"/>
      <c r="N410" s="426"/>
      <c r="O410" s="426"/>
      <c r="P410" s="426"/>
      <c r="Q410" s="426"/>
    </row>
    <row r="411" spans="1:17" ht="63.75" customHeight="1">
      <c r="A411" s="231"/>
      <c r="B411" s="250"/>
      <c r="C411" s="250"/>
      <c r="D411" s="258"/>
      <c r="E411" s="258"/>
      <c r="F411" s="258"/>
      <c r="G411" s="258"/>
      <c r="H411" s="258"/>
      <c r="I411" s="366"/>
      <c r="J411" s="426"/>
      <c r="K411" s="426"/>
      <c r="L411" s="426"/>
      <c r="M411" s="426"/>
      <c r="N411" s="426"/>
      <c r="O411" s="426"/>
      <c r="P411" s="426"/>
      <c r="Q411" s="426"/>
    </row>
    <row r="412" spans="1:17" ht="63.75" customHeight="1">
      <c r="A412" s="231"/>
      <c r="B412" s="250"/>
      <c r="C412" s="250"/>
      <c r="D412" s="250"/>
      <c r="E412" s="250"/>
      <c r="F412" s="250"/>
      <c r="G412" s="250"/>
      <c r="H412" s="250"/>
      <c r="I412" s="366"/>
      <c r="J412" s="426"/>
      <c r="K412" s="426"/>
      <c r="L412" s="426"/>
      <c r="M412" s="426"/>
      <c r="N412" s="426"/>
      <c r="O412" s="426"/>
      <c r="P412" s="426"/>
      <c r="Q412" s="426"/>
    </row>
    <row r="413" spans="1:17" ht="63.75" customHeight="1">
      <c r="A413" s="205"/>
      <c r="B413" s="206"/>
      <c r="C413" s="206" t="s">
        <v>1</v>
      </c>
      <c r="D413" s="206" t="s">
        <v>2</v>
      </c>
      <c r="E413" s="206" t="s">
        <v>3</v>
      </c>
      <c r="F413" s="206" t="s">
        <v>4</v>
      </c>
      <c r="G413" s="206" t="s">
        <v>5</v>
      </c>
      <c r="H413" s="206" t="s">
        <v>6</v>
      </c>
      <c r="I413" s="366"/>
      <c r="J413" s="426"/>
      <c r="K413" s="426"/>
      <c r="L413" s="426"/>
      <c r="M413" s="426"/>
      <c r="N413" s="426"/>
      <c r="O413" s="426"/>
      <c r="P413" s="426"/>
      <c r="Q413" s="426"/>
    </row>
    <row r="414" spans="1:17" ht="63.75" customHeight="1">
      <c r="A414" s="209"/>
      <c r="B414" s="210"/>
      <c r="C414" s="210">
        <v>44697</v>
      </c>
      <c r="D414" s="210">
        <v>44698</v>
      </c>
      <c r="E414" s="210">
        <v>44699</v>
      </c>
      <c r="F414" s="210">
        <v>44700</v>
      </c>
      <c r="G414" s="210">
        <v>44701</v>
      </c>
      <c r="H414" s="210">
        <v>44702</v>
      </c>
      <c r="I414" s="366"/>
      <c r="J414" s="426"/>
      <c r="K414" s="426"/>
      <c r="L414" s="426"/>
      <c r="M414" s="426"/>
      <c r="N414" s="426"/>
      <c r="O414" s="426"/>
      <c r="P414" s="426"/>
      <c r="Q414" s="426"/>
    </row>
    <row r="415" spans="1:17" ht="63.75" customHeight="1">
      <c r="A415" s="213" t="s">
        <v>9</v>
      </c>
      <c r="B415" s="214"/>
      <c r="C415" s="214"/>
      <c r="D415" s="214"/>
      <c r="E415" s="214"/>
      <c r="F415" s="214"/>
      <c r="G415" s="214"/>
      <c r="H415" s="214"/>
      <c r="I415" s="366"/>
      <c r="J415" s="426"/>
      <c r="K415" s="426"/>
      <c r="L415" s="426"/>
      <c r="M415" s="426"/>
      <c r="N415" s="426"/>
      <c r="O415" s="426"/>
      <c r="P415" s="426"/>
      <c r="Q415" s="426"/>
    </row>
    <row r="416" spans="1:17" ht="63.75" customHeight="1">
      <c r="A416" s="217" t="s">
        <v>10</v>
      </c>
      <c r="B416" s="250"/>
      <c r="C416" s="250"/>
      <c r="D416" s="250"/>
      <c r="E416" s="250"/>
      <c r="F416" s="250"/>
      <c r="G416" s="250"/>
      <c r="H416" s="219"/>
      <c r="I416" s="366"/>
      <c r="J416" s="426"/>
      <c r="K416" s="426"/>
      <c r="L416" s="426"/>
      <c r="M416" s="426"/>
      <c r="N416" s="426"/>
      <c r="O416" s="426"/>
      <c r="P416" s="426"/>
      <c r="Q416" s="426"/>
    </row>
    <row r="417" spans="1:17" ht="63.75" customHeight="1">
      <c r="A417" s="217" t="s">
        <v>12</v>
      </c>
      <c r="B417" s="250"/>
      <c r="C417" s="250"/>
      <c r="D417" s="250"/>
      <c r="E417" s="250"/>
      <c r="F417" s="250"/>
      <c r="G417" s="250"/>
      <c r="H417" s="219"/>
      <c r="I417" s="366"/>
      <c r="J417" s="426"/>
      <c r="K417" s="426"/>
      <c r="L417" s="426"/>
      <c r="M417" s="426"/>
      <c r="N417" s="426"/>
      <c r="O417" s="426"/>
      <c r="P417" s="426"/>
      <c r="Q417" s="426"/>
    </row>
    <row r="418" spans="1:17" ht="63.75" customHeight="1">
      <c r="A418" s="217" t="s">
        <v>13</v>
      </c>
      <c r="B418" s="250"/>
      <c r="C418" s="250"/>
      <c r="D418" s="258"/>
      <c r="E418" s="250"/>
      <c r="F418" s="250"/>
      <c r="G418" s="250"/>
      <c r="H418" s="219"/>
      <c r="I418" s="366"/>
      <c r="J418" s="426"/>
      <c r="K418" s="426"/>
      <c r="L418" s="426"/>
      <c r="M418" s="426"/>
      <c r="N418" s="426"/>
      <c r="O418" s="426"/>
      <c r="P418" s="426"/>
      <c r="Q418" s="426"/>
    </row>
    <row r="419" spans="1:17" ht="63.75" customHeight="1">
      <c r="A419" s="222"/>
      <c r="B419" s="214"/>
      <c r="C419" s="214"/>
      <c r="D419" s="214"/>
      <c r="E419" s="250"/>
      <c r="F419" s="250"/>
      <c r="G419" s="250"/>
      <c r="H419" s="219"/>
      <c r="I419" s="366"/>
      <c r="J419" s="426"/>
      <c r="K419" s="426"/>
      <c r="L419" s="426"/>
      <c r="M419" s="426"/>
      <c r="N419" s="426"/>
      <c r="O419" s="426"/>
      <c r="P419" s="426"/>
      <c r="Q419" s="426"/>
    </row>
    <row r="420" spans="1:17" ht="63.75" customHeight="1">
      <c r="A420" s="217" t="s">
        <v>14</v>
      </c>
      <c r="B420" s="219"/>
      <c r="C420" s="219"/>
      <c r="D420" s="250"/>
      <c r="E420" s="250"/>
      <c r="F420" s="250"/>
      <c r="G420" s="250"/>
      <c r="H420" s="219"/>
      <c r="I420" s="366"/>
      <c r="J420" s="426"/>
      <c r="K420" s="426"/>
      <c r="L420" s="426"/>
      <c r="M420" s="426"/>
      <c r="N420" s="426"/>
      <c r="O420" s="426"/>
      <c r="P420" s="426"/>
      <c r="Q420" s="426"/>
    </row>
    <row r="421" spans="1:17" ht="63.75" customHeight="1">
      <c r="A421" s="217" t="s">
        <v>16</v>
      </c>
      <c r="B421" s="219"/>
      <c r="C421" s="219"/>
      <c r="D421" s="250"/>
      <c r="E421" s="250"/>
      <c r="F421" s="250"/>
      <c r="G421" s="250"/>
      <c r="H421" s="219"/>
      <c r="I421" s="366"/>
      <c r="J421" s="426"/>
      <c r="K421" s="426"/>
      <c r="L421" s="426"/>
      <c r="M421" s="426"/>
      <c r="N421" s="426"/>
      <c r="O421" s="426"/>
      <c r="P421" s="426"/>
      <c r="Q421" s="426"/>
    </row>
    <row r="422" spans="1:17" ht="63.75" customHeight="1">
      <c r="A422" s="217" t="s">
        <v>17</v>
      </c>
      <c r="B422" s="219"/>
      <c r="C422" s="219"/>
      <c r="D422" s="250"/>
      <c r="E422" s="250"/>
      <c r="F422" s="250"/>
      <c r="G422" s="250"/>
      <c r="H422" s="219"/>
      <c r="I422" s="366"/>
      <c r="J422" s="426"/>
      <c r="K422" s="426"/>
      <c r="L422" s="426"/>
      <c r="M422" s="426"/>
      <c r="N422" s="426"/>
      <c r="O422" s="426"/>
      <c r="P422" s="426"/>
      <c r="Q422" s="426"/>
    </row>
    <row r="423" spans="1:17" ht="63.75" customHeight="1">
      <c r="A423" s="226"/>
      <c r="B423" s="214"/>
      <c r="C423" s="214"/>
      <c r="D423" s="250"/>
      <c r="E423" s="250"/>
      <c r="F423" s="250"/>
      <c r="G423" s="250"/>
      <c r="H423" s="247"/>
      <c r="I423" s="366"/>
      <c r="J423" s="426"/>
      <c r="K423" s="426"/>
      <c r="L423" s="426"/>
      <c r="M423" s="426"/>
      <c r="N423" s="426"/>
      <c r="O423" s="426"/>
      <c r="P423" s="426"/>
      <c r="Q423" s="426"/>
    </row>
    <row r="424" spans="1:17" ht="63.75" customHeight="1">
      <c r="A424" s="226"/>
      <c r="B424" s="250"/>
      <c r="C424" s="250"/>
      <c r="D424" s="214"/>
      <c r="E424" s="214"/>
      <c r="F424" s="247"/>
      <c r="G424" s="250"/>
      <c r="H424" s="247"/>
      <c r="I424" s="366"/>
      <c r="J424" s="426"/>
      <c r="K424" s="426"/>
      <c r="L424" s="426"/>
      <c r="M424" s="426"/>
      <c r="N424" s="426"/>
      <c r="O424" s="426"/>
      <c r="P424" s="426"/>
      <c r="Q424" s="426"/>
    </row>
    <row r="425" spans="1:17" ht="63.75" customHeight="1">
      <c r="A425" s="217" t="s">
        <v>18</v>
      </c>
      <c r="B425" s="250"/>
      <c r="C425" s="250"/>
      <c r="D425" s="214"/>
      <c r="E425" s="252"/>
      <c r="F425" s="214"/>
      <c r="G425" s="252"/>
      <c r="H425" s="247"/>
      <c r="I425" s="366"/>
      <c r="J425" s="426"/>
      <c r="K425" s="426"/>
      <c r="L425" s="426"/>
      <c r="M425" s="426"/>
      <c r="N425" s="426"/>
      <c r="O425" s="426"/>
      <c r="P425" s="426"/>
      <c r="Q425" s="426"/>
    </row>
    <row r="426" spans="1:17" ht="63.75" customHeight="1">
      <c r="A426" s="217" t="s">
        <v>19</v>
      </c>
      <c r="B426" s="250"/>
      <c r="C426" s="250"/>
      <c r="D426" s="214"/>
      <c r="E426" s="252"/>
      <c r="F426" s="214"/>
      <c r="G426" s="252"/>
      <c r="H426" s="247"/>
      <c r="I426" s="366"/>
      <c r="J426" s="426"/>
      <c r="K426" s="426"/>
      <c r="L426" s="426"/>
      <c r="M426" s="426"/>
      <c r="N426" s="426"/>
      <c r="O426" s="426"/>
      <c r="P426" s="426"/>
      <c r="Q426" s="426"/>
    </row>
    <row r="427" spans="1:17" ht="63.75" customHeight="1">
      <c r="A427" s="217" t="s">
        <v>20</v>
      </c>
      <c r="B427" s="250"/>
      <c r="C427" s="250"/>
      <c r="D427" s="214"/>
      <c r="E427" s="252"/>
      <c r="F427" s="214"/>
      <c r="G427" s="252"/>
      <c r="H427" s="247"/>
      <c r="I427" s="366"/>
      <c r="J427" s="426"/>
      <c r="K427" s="426"/>
      <c r="L427" s="426"/>
      <c r="M427" s="426"/>
      <c r="N427" s="426"/>
      <c r="O427" s="426"/>
      <c r="P427" s="426"/>
      <c r="Q427" s="426"/>
    </row>
    <row r="428" spans="1:17" ht="63.75" customHeight="1">
      <c r="A428" s="231"/>
      <c r="B428" s="214"/>
      <c r="C428" s="214"/>
      <c r="D428" s="214"/>
      <c r="E428" s="250"/>
      <c r="F428" s="247"/>
      <c r="G428" s="250"/>
      <c r="H428" s="247"/>
      <c r="I428" s="366"/>
      <c r="J428" s="426"/>
      <c r="K428" s="426"/>
      <c r="L428" s="426"/>
      <c r="M428" s="426"/>
      <c r="N428" s="426"/>
      <c r="O428" s="426"/>
      <c r="P428" s="426"/>
      <c r="Q428" s="426"/>
    </row>
    <row r="429" spans="1:17" ht="63.75" customHeight="1">
      <c r="A429" s="231"/>
      <c r="B429" s="252"/>
      <c r="C429" s="252"/>
      <c r="D429" s="258"/>
      <c r="E429" s="250"/>
      <c r="F429" s="250"/>
      <c r="G429" s="250"/>
      <c r="H429" s="250"/>
      <c r="I429" s="366"/>
      <c r="J429" s="426"/>
      <c r="K429" s="426"/>
      <c r="L429" s="426"/>
      <c r="M429" s="426"/>
      <c r="N429" s="426"/>
      <c r="O429" s="426"/>
      <c r="P429" s="426"/>
      <c r="Q429" s="426"/>
    </row>
    <row r="430" spans="1:17" ht="63.75" customHeight="1">
      <c r="A430" s="231"/>
      <c r="B430" s="252"/>
      <c r="C430" s="252"/>
      <c r="D430" s="258"/>
      <c r="E430" s="258"/>
      <c r="F430" s="258"/>
      <c r="G430" s="258"/>
      <c r="H430" s="258"/>
      <c r="I430" s="366"/>
      <c r="J430" s="426"/>
      <c r="K430" s="426"/>
      <c r="L430" s="426"/>
      <c r="M430" s="426"/>
      <c r="N430" s="426"/>
      <c r="O430" s="426"/>
      <c r="P430" s="426"/>
      <c r="Q430" s="426"/>
    </row>
    <row r="431" spans="1:17" ht="63.75" customHeight="1">
      <c r="A431" s="205"/>
      <c r="B431" s="252"/>
      <c r="C431" s="252"/>
      <c r="D431" s="258"/>
      <c r="E431" s="258"/>
      <c r="F431" s="258"/>
      <c r="G431" s="258"/>
      <c r="H431" s="258"/>
      <c r="I431" s="366"/>
      <c r="J431" s="426"/>
      <c r="K431" s="426"/>
      <c r="L431" s="426"/>
      <c r="M431" s="426"/>
      <c r="N431" s="426"/>
      <c r="O431" s="426"/>
      <c r="P431" s="426"/>
      <c r="Q431" s="426"/>
    </row>
    <row r="432" spans="1:17" ht="63.75" customHeight="1">
      <c r="A432" s="209"/>
      <c r="B432" s="252"/>
      <c r="C432" s="252"/>
      <c r="D432" s="258"/>
      <c r="E432" s="258"/>
      <c r="F432" s="258"/>
      <c r="G432" s="258"/>
      <c r="H432" s="258"/>
      <c r="I432" s="366"/>
      <c r="J432" s="426"/>
      <c r="K432" s="426"/>
      <c r="L432" s="426"/>
      <c r="M432" s="426"/>
      <c r="N432" s="426"/>
      <c r="O432" s="426"/>
      <c r="P432" s="426"/>
      <c r="Q432" s="426"/>
    </row>
    <row r="433" spans="1:17" ht="63.75" customHeight="1">
      <c r="A433" s="213" t="s">
        <v>9</v>
      </c>
      <c r="B433" s="214"/>
      <c r="C433" s="214"/>
      <c r="D433" s="258"/>
      <c r="E433" s="258"/>
      <c r="F433" s="258"/>
      <c r="G433" s="258"/>
      <c r="H433" s="258"/>
      <c r="I433" s="366"/>
      <c r="J433" s="426"/>
      <c r="K433" s="426"/>
      <c r="L433" s="426"/>
      <c r="M433" s="426"/>
      <c r="N433" s="426"/>
      <c r="O433" s="426"/>
      <c r="P433" s="426"/>
      <c r="Q433" s="426"/>
    </row>
    <row r="434" spans="1:17" ht="63.75" customHeight="1">
      <c r="A434" s="217" t="s">
        <v>10</v>
      </c>
      <c r="B434" s="250"/>
      <c r="C434" s="250"/>
      <c r="D434" s="258"/>
      <c r="E434" s="258"/>
      <c r="F434" s="258"/>
      <c r="G434" s="258"/>
      <c r="H434" s="258"/>
      <c r="I434" s="366"/>
      <c r="J434" s="426"/>
      <c r="K434" s="426"/>
      <c r="L434" s="426"/>
      <c r="M434" s="426"/>
      <c r="N434" s="426"/>
      <c r="O434" s="426"/>
      <c r="P434" s="426"/>
      <c r="Q434" s="426"/>
    </row>
    <row r="435" spans="1:17" ht="63.75" customHeight="1">
      <c r="A435" s="217" t="s">
        <v>12</v>
      </c>
      <c r="B435" s="250"/>
      <c r="C435" s="250"/>
      <c r="D435" s="250"/>
      <c r="E435" s="250"/>
      <c r="F435" s="250"/>
      <c r="G435" s="250"/>
      <c r="H435" s="250"/>
      <c r="I435" s="366"/>
      <c r="J435" s="426"/>
      <c r="K435" s="426"/>
      <c r="L435" s="426"/>
      <c r="M435" s="426"/>
      <c r="N435" s="426"/>
      <c r="O435" s="426"/>
      <c r="P435" s="426"/>
      <c r="Q435" s="426"/>
    </row>
    <row r="436" spans="1:17" ht="63.75" customHeight="1">
      <c r="A436" s="217" t="s">
        <v>13</v>
      </c>
      <c r="B436" s="206"/>
      <c r="C436" s="206" t="s">
        <v>1</v>
      </c>
      <c r="D436" s="206" t="s">
        <v>2</v>
      </c>
      <c r="E436" s="206" t="s">
        <v>3</v>
      </c>
      <c r="F436" s="206" t="s">
        <v>4</v>
      </c>
      <c r="G436" s="206" t="s">
        <v>5</v>
      </c>
      <c r="H436" s="206" t="s">
        <v>6</v>
      </c>
      <c r="I436" s="366"/>
      <c r="J436" s="426"/>
      <c r="K436" s="426"/>
      <c r="L436" s="426"/>
      <c r="M436" s="426"/>
      <c r="N436" s="426"/>
      <c r="O436" s="426"/>
      <c r="P436" s="426"/>
      <c r="Q436" s="426"/>
    </row>
    <row r="437" spans="1:17" ht="63.75" customHeight="1">
      <c r="A437" s="222"/>
      <c r="B437" s="210"/>
      <c r="C437" s="210">
        <v>44704</v>
      </c>
      <c r="D437" s="210">
        <v>44705</v>
      </c>
      <c r="E437" s="210">
        <v>44706</v>
      </c>
      <c r="F437" s="210">
        <v>44707</v>
      </c>
      <c r="G437" s="210">
        <v>44708</v>
      </c>
      <c r="H437" s="210">
        <v>44709</v>
      </c>
      <c r="I437" s="366"/>
      <c r="J437" s="426"/>
      <c r="K437" s="426"/>
      <c r="L437" s="426"/>
      <c r="M437" s="426"/>
      <c r="N437" s="426"/>
      <c r="O437" s="426"/>
      <c r="P437" s="426"/>
      <c r="Q437" s="426"/>
    </row>
    <row r="438" spans="1:17" ht="63.75" customHeight="1">
      <c r="A438" s="217" t="s">
        <v>14</v>
      </c>
      <c r="B438" s="250"/>
      <c r="C438" s="250"/>
      <c r="D438" s="214"/>
      <c r="E438" s="252"/>
      <c r="F438" s="214"/>
      <c r="G438" s="252"/>
      <c r="H438" s="247"/>
      <c r="I438" s="366"/>
      <c r="J438" s="426"/>
      <c r="K438" s="426"/>
      <c r="L438" s="426"/>
      <c r="M438" s="426"/>
      <c r="N438" s="426"/>
      <c r="O438" s="426"/>
      <c r="P438" s="426"/>
      <c r="Q438" s="426"/>
    </row>
    <row r="439" spans="1:17" ht="63.75" customHeight="1">
      <c r="A439" s="217" t="s">
        <v>16</v>
      </c>
      <c r="B439" s="250"/>
      <c r="C439" s="250"/>
      <c r="D439" s="214"/>
      <c r="E439" s="252"/>
      <c r="F439" s="214"/>
      <c r="G439" s="252"/>
      <c r="H439" s="247"/>
      <c r="I439" s="366"/>
      <c r="J439" s="426"/>
      <c r="K439" s="426"/>
      <c r="L439" s="426"/>
      <c r="M439" s="426"/>
      <c r="N439" s="426"/>
      <c r="O439" s="426"/>
      <c r="P439" s="426"/>
      <c r="Q439" s="426"/>
    </row>
    <row r="440" spans="1:17" ht="63.75" customHeight="1">
      <c r="A440" s="217" t="s">
        <v>17</v>
      </c>
      <c r="B440" s="250"/>
      <c r="C440" s="250"/>
      <c r="D440" s="214"/>
      <c r="E440" s="252"/>
      <c r="F440" s="214"/>
      <c r="G440" s="252"/>
      <c r="H440" s="247"/>
      <c r="I440" s="366"/>
      <c r="J440" s="426"/>
      <c r="K440" s="426"/>
      <c r="L440" s="426"/>
      <c r="M440" s="426"/>
      <c r="N440" s="426"/>
      <c r="O440" s="426"/>
      <c r="P440" s="426"/>
      <c r="Q440" s="426"/>
    </row>
    <row r="441" spans="1:17" ht="63.75" customHeight="1">
      <c r="A441" s="226"/>
      <c r="B441" s="250"/>
      <c r="C441" s="250"/>
      <c r="D441" s="214"/>
      <c r="E441" s="252"/>
      <c r="F441" s="214"/>
      <c r="G441" s="252"/>
      <c r="H441" s="247"/>
      <c r="I441" s="366"/>
      <c r="J441" s="426"/>
      <c r="K441" s="426"/>
      <c r="L441" s="426"/>
      <c r="M441" s="426"/>
      <c r="N441" s="426"/>
      <c r="O441" s="426"/>
      <c r="P441" s="426"/>
      <c r="Q441" s="426"/>
    </row>
    <row r="442" spans="1:17" ht="63.75" customHeight="1">
      <c r="A442" s="226"/>
      <c r="B442" s="250"/>
      <c r="C442" s="250"/>
      <c r="D442" s="214"/>
      <c r="E442" s="252"/>
      <c r="F442" s="214"/>
      <c r="G442" s="252"/>
      <c r="H442" s="247"/>
      <c r="I442" s="366"/>
      <c r="J442" s="426"/>
      <c r="K442" s="426"/>
      <c r="L442" s="426"/>
      <c r="M442" s="426"/>
      <c r="N442" s="426"/>
      <c r="O442" s="426"/>
      <c r="P442" s="426"/>
      <c r="Q442" s="426"/>
    </row>
    <row r="443" spans="1:17" ht="63.75" customHeight="1">
      <c r="A443" s="217" t="s">
        <v>18</v>
      </c>
      <c r="B443" s="250"/>
      <c r="C443" s="250"/>
      <c r="D443" s="214"/>
      <c r="E443" s="252"/>
      <c r="F443" s="214"/>
      <c r="G443" s="252"/>
      <c r="H443" s="247"/>
      <c r="I443" s="366"/>
      <c r="J443" s="426"/>
      <c r="K443" s="426"/>
      <c r="L443" s="426"/>
      <c r="M443" s="426"/>
      <c r="N443" s="426"/>
      <c r="O443" s="426"/>
      <c r="P443" s="426"/>
      <c r="Q443" s="426"/>
    </row>
    <row r="444" spans="1:17" ht="63.75" customHeight="1">
      <c r="A444" s="217" t="s">
        <v>19</v>
      </c>
      <c r="B444" s="250"/>
      <c r="C444" s="250"/>
      <c r="D444" s="214"/>
      <c r="E444" s="252"/>
      <c r="F444" s="214"/>
      <c r="G444" s="252"/>
      <c r="H444" s="247"/>
      <c r="I444" s="366"/>
      <c r="J444" s="426"/>
      <c r="K444" s="426"/>
      <c r="L444" s="426"/>
      <c r="M444" s="426"/>
      <c r="N444" s="426"/>
      <c r="O444" s="426"/>
      <c r="P444" s="426"/>
      <c r="Q444" s="426"/>
    </row>
    <row r="445" spans="1:17" ht="63.75" customHeight="1">
      <c r="A445" s="217" t="s">
        <v>20</v>
      </c>
      <c r="B445" s="250"/>
      <c r="C445" s="250"/>
      <c r="D445" s="214"/>
      <c r="E445" s="252"/>
      <c r="F445" s="214"/>
      <c r="G445" s="252"/>
      <c r="H445" s="247"/>
      <c r="I445" s="366"/>
      <c r="J445" s="426"/>
      <c r="K445" s="426"/>
      <c r="L445" s="426"/>
      <c r="M445" s="426"/>
      <c r="N445" s="426"/>
      <c r="O445" s="426"/>
      <c r="P445" s="426"/>
      <c r="Q445" s="426"/>
    </row>
    <row r="446" spans="1:17" ht="63.75" customHeight="1">
      <c r="A446" s="231"/>
      <c r="B446" s="250"/>
      <c r="C446" s="250"/>
      <c r="D446" s="214"/>
      <c r="E446" s="252"/>
      <c r="F446" s="214"/>
      <c r="G446" s="252"/>
      <c r="H446" s="247"/>
      <c r="I446" s="366"/>
      <c r="J446" s="426"/>
      <c r="K446" s="426"/>
      <c r="L446" s="426"/>
      <c r="M446" s="426"/>
      <c r="N446" s="426"/>
      <c r="O446" s="426"/>
      <c r="P446" s="426"/>
      <c r="Q446" s="426"/>
    </row>
    <row r="447" spans="1:17" ht="63.75" customHeight="1">
      <c r="A447" s="231"/>
      <c r="B447" s="250"/>
      <c r="C447" s="250"/>
      <c r="D447" s="214"/>
      <c r="E447" s="252"/>
      <c r="F447" s="214"/>
      <c r="G447" s="252"/>
      <c r="H447" s="247"/>
      <c r="I447" s="366"/>
      <c r="J447" s="426"/>
      <c r="K447" s="426"/>
      <c r="L447" s="426"/>
      <c r="M447" s="426"/>
      <c r="N447" s="426"/>
      <c r="O447" s="426"/>
      <c r="P447" s="426"/>
      <c r="Q447" s="426"/>
    </row>
    <row r="448" spans="1:17" ht="63.75" customHeight="1">
      <c r="A448" s="231"/>
      <c r="B448" s="250"/>
      <c r="C448" s="250"/>
      <c r="D448" s="214"/>
      <c r="E448" s="252"/>
      <c r="F448" s="214"/>
      <c r="G448" s="252"/>
      <c r="H448" s="247"/>
      <c r="I448" s="366"/>
      <c r="J448" s="426"/>
      <c r="K448" s="426"/>
      <c r="L448" s="426"/>
      <c r="M448" s="426"/>
      <c r="N448" s="426"/>
      <c r="O448" s="426"/>
      <c r="P448" s="426"/>
      <c r="Q448" s="426"/>
    </row>
    <row r="449" spans="1:17" ht="63.75" customHeight="1">
      <c r="A449" s="231"/>
      <c r="B449" s="250"/>
      <c r="C449" s="250"/>
      <c r="D449" s="214"/>
      <c r="E449" s="252"/>
      <c r="F449" s="214"/>
      <c r="G449" s="252"/>
      <c r="H449" s="247"/>
      <c r="I449" s="366"/>
      <c r="J449" s="426"/>
      <c r="K449" s="426"/>
      <c r="L449" s="426"/>
      <c r="M449" s="426"/>
      <c r="N449" s="426"/>
      <c r="O449" s="426"/>
      <c r="P449" s="426"/>
      <c r="Q449" s="426"/>
    </row>
    <row r="450" spans="1:17" ht="63.75" customHeight="1">
      <c r="A450" s="231"/>
      <c r="B450" s="250"/>
      <c r="C450" s="250"/>
      <c r="D450" s="214"/>
      <c r="E450" s="252"/>
      <c r="F450" s="214"/>
      <c r="G450" s="252"/>
      <c r="H450" s="247"/>
      <c r="I450" s="366"/>
      <c r="J450" s="426"/>
      <c r="K450" s="426"/>
      <c r="L450" s="426"/>
      <c r="M450" s="426"/>
      <c r="N450" s="426"/>
      <c r="O450" s="426"/>
      <c r="P450" s="426"/>
      <c r="Q450" s="426"/>
    </row>
    <row r="451" spans="1:17" ht="63.75" customHeight="1">
      <c r="A451" s="231"/>
      <c r="B451" s="214"/>
      <c r="C451" s="214"/>
      <c r="D451" s="214"/>
      <c r="E451" s="250"/>
      <c r="F451" s="247"/>
      <c r="G451" s="250"/>
      <c r="H451" s="247"/>
      <c r="I451" s="366"/>
      <c r="J451" s="426"/>
      <c r="K451" s="426"/>
      <c r="L451" s="426"/>
      <c r="M451" s="426"/>
      <c r="N451" s="426"/>
      <c r="O451" s="426"/>
      <c r="P451" s="426"/>
      <c r="Q451" s="426"/>
    </row>
    <row r="452" spans="1:17" ht="63.75" customHeight="1">
      <c r="A452" s="266"/>
      <c r="B452" s="252"/>
      <c r="C452" s="252"/>
      <c r="D452" s="258"/>
      <c r="E452" s="250"/>
      <c r="F452" s="250"/>
      <c r="G452" s="250"/>
      <c r="H452" s="250"/>
      <c r="I452" s="366"/>
      <c r="J452" s="426"/>
      <c r="K452" s="426"/>
      <c r="L452" s="426"/>
      <c r="M452" s="426"/>
      <c r="N452" s="426"/>
      <c r="O452" s="426"/>
      <c r="P452" s="426"/>
      <c r="Q452" s="426"/>
    </row>
    <row r="453" spans="1:17" ht="63.75" customHeight="1">
      <c r="A453" s="267"/>
      <c r="B453" s="252"/>
      <c r="C453" s="252"/>
      <c r="D453" s="258"/>
      <c r="E453" s="258"/>
      <c r="F453" s="258"/>
      <c r="G453" s="258"/>
      <c r="H453" s="258"/>
      <c r="I453" s="366"/>
      <c r="J453" s="426"/>
      <c r="K453" s="426"/>
      <c r="L453" s="426"/>
      <c r="M453" s="426"/>
      <c r="N453" s="426"/>
      <c r="O453" s="426"/>
      <c r="P453" s="426"/>
      <c r="Q453" s="426"/>
    </row>
    <row r="454" spans="1:17" ht="63.75" customHeight="1">
      <c r="A454" s="261"/>
      <c r="B454" s="252"/>
      <c r="C454" s="252"/>
      <c r="D454" s="258"/>
      <c r="E454" s="258"/>
      <c r="F454" s="258"/>
      <c r="G454" s="258"/>
      <c r="H454" s="258"/>
      <c r="I454" s="366"/>
      <c r="J454" s="426"/>
      <c r="K454" s="426"/>
      <c r="L454" s="426"/>
      <c r="M454" s="426"/>
      <c r="N454" s="426"/>
      <c r="O454" s="426"/>
      <c r="P454" s="426"/>
      <c r="Q454" s="426"/>
    </row>
    <row r="455" spans="1:17" ht="63.75" customHeight="1">
      <c r="A455" s="209"/>
      <c r="B455" s="252"/>
      <c r="C455" s="252"/>
      <c r="D455" s="258"/>
      <c r="E455" s="258"/>
      <c r="F455" s="258"/>
      <c r="G455" s="258"/>
      <c r="H455" s="258"/>
      <c r="I455" s="366"/>
      <c r="J455" s="426"/>
      <c r="K455" s="426"/>
      <c r="L455" s="426"/>
      <c r="M455" s="426"/>
      <c r="N455" s="426"/>
      <c r="O455" s="426"/>
      <c r="P455" s="426"/>
      <c r="Q455" s="426"/>
    </row>
    <row r="456" spans="1:17" ht="63.75" customHeight="1">
      <c r="A456" s="213" t="s">
        <v>9</v>
      </c>
      <c r="B456" s="214"/>
      <c r="C456" s="214"/>
      <c r="D456" s="258"/>
      <c r="E456" s="258"/>
      <c r="F456" s="258"/>
      <c r="G456" s="258"/>
      <c r="H456" s="258"/>
      <c r="I456" s="366"/>
      <c r="J456" s="426"/>
      <c r="K456" s="426"/>
      <c r="L456" s="426"/>
      <c r="M456" s="426"/>
      <c r="N456" s="426"/>
      <c r="O456" s="426"/>
      <c r="P456" s="426"/>
      <c r="Q456" s="426"/>
    </row>
    <row r="457" spans="1:17" ht="63.75" customHeight="1">
      <c r="A457" s="217" t="s">
        <v>10</v>
      </c>
      <c r="B457" s="250"/>
      <c r="C457" s="250"/>
      <c r="D457" s="258"/>
      <c r="E457" s="258"/>
      <c r="F457" s="258"/>
      <c r="G457" s="258"/>
      <c r="H457" s="258"/>
      <c r="I457" s="366"/>
      <c r="J457" s="426"/>
      <c r="K457" s="426"/>
      <c r="L457" s="426"/>
      <c r="M457" s="426"/>
      <c r="N457" s="426"/>
      <c r="O457" s="426"/>
      <c r="P457" s="426"/>
      <c r="Q457" s="426"/>
    </row>
    <row r="458" spans="1:17" ht="63.75" customHeight="1">
      <c r="A458" s="217" t="s">
        <v>12</v>
      </c>
      <c r="B458" s="250"/>
      <c r="C458" s="250"/>
      <c r="D458" s="250"/>
      <c r="E458" s="250"/>
      <c r="F458" s="250"/>
      <c r="G458" s="250"/>
      <c r="H458" s="250"/>
      <c r="I458" s="366"/>
      <c r="J458" s="426"/>
      <c r="K458" s="426"/>
      <c r="L458" s="426"/>
      <c r="M458" s="426"/>
      <c r="N458" s="426"/>
      <c r="O458" s="426"/>
      <c r="P458" s="426"/>
      <c r="Q458" s="426"/>
    </row>
    <row r="459" spans="1:17" ht="63.75" customHeight="1">
      <c r="A459" s="217" t="s">
        <v>13</v>
      </c>
      <c r="B459" s="206"/>
      <c r="C459" s="206" t="s">
        <v>1</v>
      </c>
      <c r="D459" s="206" t="s">
        <v>2</v>
      </c>
      <c r="E459" s="206" t="s">
        <v>3</v>
      </c>
      <c r="F459" s="206" t="s">
        <v>4</v>
      </c>
      <c r="G459" s="206" t="s">
        <v>5</v>
      </c>
      <c r="H459" s="206" t="s">
        <v>6</v>
      </c>
      <c r="I459" s="366"/>
      <c r="J459" s="426"/>
      <c r="K459" s="426"/>
      <c r="L459" s="426"/>
      <c r="M459" s="426"/>
      <c r="N459" s="426"/>
      <c r="O459" s="426"/>
      <c r="P459" s="426"/>
      <c r="Q459" s="426"/>
    </row>
    <row r="460" spans="1:17" ht="63.75" customHeight="1">
      <c r="A460" s="222"/>
      <c r="B460" s="210"/>
      <c r="C460" s="210">
        <v>44711</v>
      </c>
      <c r="D460" s="210">
        <v>44712</v>
      </c>
      <c r="E460" s="210">
        <v>44713</v>
      </c>
      <c r="F460" s="210">
        <v>44714</v>
      </c>
      <c r="G460" s="210">
        <v>44715</v>
      </c>
      <c r="H460" s="210">
        <v>44716</v>
      </c>
      <c r="I460" s="366"/>
      <c r="J460" s="426"/>
      <c r="K460" s="426"/>
      <c r="L460" s="426"/>
      <c r="M460" s="426"/>
      <c r="N460" s="426"/>
      <c r="O460" s="426"/>
      <c r="P460" s="426"/>
      <c r="Q460" s="426"/>
    </row>
    <row r="461" spans="1:17" ht="63.75" customHeight="1">
      <c r="A461" s="217" t="s">
        <v>14</v>
      </c>
      <c r="B461" s="214"/>
      <c r="C461" s="214"/>
      <c r="D461" s="214"/>
      <c r="E461" s="214"/>
      <c r="F461" s="214"/>
      <c r="G461" s="214"/>
      <c r="H461" s="214"/>
      <c r="I461" s="366"/>
      <c r="J461" s="426"/>
      <c r="K461" s="426"/>
      <c r="L461" s="426"/>
      <c r="M461" s="426"/>
      <c r="N461" s="426"/>
      <c r="O461" s="426"/>
      <c r="P461" s="426"/>
      <c r="Q461" s="426"/>
    </row>
    <row r="462" spans="1:17" ht="63.75" customHeight="1">
      <c r="A462" s="217" t="s">
        <v>16</v>
      </c>
      <c r="B462" s="250"/>
      <c r="C462" s="250"/>
      <c r="D462" s="250"/>
      <c r="E462" s="250"/>
      <c r="F462" s="250"/>
      <c r="G462" s="250"/>
      <c r="H462" s="219"/>
      <c r="I462" s="366"/>
      <c r="J462" s="426"/>
      <c r="K462" s="426"/>
      <c r="L462" s="426"/>
      <c r="M462" s="426"/>
      <c r="N462" s="426"/>
      <c r="O462" s="426"/>
      <c r="P462" s="426"/>
      <c r="Q462" s="426"/>
    </row>
    <row r="463" spans="1:17" ht="63.75" customHeight="1">
      <c r="A463" s="217" t="s">
        <v>17</v>
      </c>
      <c r="B463" s="250"/>
      <c r="C463" s="250"/>
      <c r="D463" s="250"/>
      <c r="E463" s="250"/>
      <c r="F463" s="250"/>
      <c r="G463" s="250"/>
      <c r="H463" s="219"/>
      <c r="I463" s="366"/>
      <c r="J463" s="426"/>
      <c r="K463" s="426"/>
      <c r="L463" s="426"/>
      <c r="M463" s="426"/>
      <c r="N463" s="426"/>
      <c r="O463" s="426"/>
      <c r="P463" s="426"/>
      <c r="Q463" s="426"/>
    </row>
    <row r="464" spans="1:17" ht="63.75" customHeight="1">
      <c r="A464" s="226"/>
      <c r="B464" s="250"/>
      <c r="C464" s="250"/>
      <c r="D464" s="258"/>
      <c r="E464" s="250"/>
      <c r="F464" s="250"/>
      <c r="G464" s="250"/>
      <c r="H464" s="219"/>
      <c r="I464" s="366"/>
      <c r="J464" s="426"/>
      <c r="K464" s="426"/>
      <c r="L464" s="426"/>
      <c r="M464" s="426"/>
      <c r="N464" s="426"/>
      <c r="O464" s="426"/>
      <c r="P464" s="426"/>
      <c r="Q464" s="426"/>
    </row>
    <row r="465" spans="1:17" ht="63.75" customHeight="1">
      <c r="A465" s="226"/>
      <c r="B465" s="214"/>
      <c r="C465" s="214"/>
      <c r="D465" s="214"/>
      <c r="E465" s="250"/>
      <c r="F465" s="250"/>
      <c r="G465" s="250"/>
      <c r="H465" s="219"/>
      <c r="I465" s="366"/>
      <c r="J465" s="426"/>
      <c r="K465" s="426"/>
      <c r="L465" s="426"/>
      <c r="M465" s="426"/>
      <c r="N465" s="426"/>
      <c r="O465" s="426"/>
      <c r="P465" s="426"/>
      <c r="Q465" s="426"/>
    </row>
    <row r="466" spans="1:17" ht="63.75" customHeight="1">
      <c r="A466" s="217" t="s">
        <v>18</v>
      </c>
      <c r="B466" s="219"/>
      <c r="C466" s="219"/>
      <c r="D466" s="250"/>
      <c r="E466" s="250"/>
      <c r="F466" s="250"/>
      <c r="G466" s="250"/>
      <c r="H466" s="219"/>
      <c r="I466" s="366"/>
      <c r="J466" s="426"/>
      <c r="K466" s="426"/>
      <c r="L466" s="426"/>
      <c r="M466" s="426"/>
      <c r="N466" s="426"/>
      <c r="O466" s="426"/>
      <c r="P466" s="426"/>
      <c r="Q466" s="426"/>
    </row>
    <row r="467" spans="1:17" ht="63.75" customHeight="1">
      <c r="A467" s="217" t="s">
        <v>19</v>
      </c>
      <c r="B467" s="219"/>
      <c r="C467" s="219"/>
      <c r="D467" s="250"/>
      <c r="E467" s="250"/>
      <c r="F467" s="250"/>
      <c r="G467" s="250"/>
      <c r="H467" s="219"/>
      <c r="I467" s="366"/>
      <c r="J467" s="426"/>
      <c r="K467" s="426"/>
      <c r="L467" s="426"/>
      <c r="M467" s="426"/>
      <c r="N467" s="426"/>
      <c r="O467" s="426"/>
      <c r="P467" s="426"/>
      <c r="Q467" s="426"/>
    </row>
    <row r="468" spans="1:17" ht="63.75" customHeight="1">
      <c r="A468" s="217" t="s">
        <v>20</v>
      </c>
      <c r="B468" s="219"/>
      <c r="C468" s="219"/>
      <c r="D468" s="250"/>
      <c r="E468" s="250"/>
      <c r="F468" s="250"/>
      <c r="G468" s="250"/>
      <c r="H468" s="219"/>
      <c r="I468" s="366"/>
      <c r="J468" s="426"/>
      <c r="K468" s="426"/>
      <c r="L468" s="426"/>
      <c r="M468" s="426"/>
      <c r="N468" s="426"/>
      <c r="O468" s="426"/>
      <c r="P468" s="426"/>
      <c r="Q468" s="426"/>
    </row>
    <row r="469" spans="1:17" ht="63.75" customHeight="1">
      <c r="A469" s="231"/>
      <c r="B469" s="214"/>
      <c r="C469" s="214"/>
      <c r="D469" s="250"/>
      <c r="E469" s="250"/>
      <c r="F469" s="250"/>
      <c r="G469" s="250"/>
      <c r="H469" s="247"/>
      <c r="I469" s="366"/>
      <c r="J469" s="426"/>
      <c r="K469" s="426"/>
      <c r="L469" s="426"/>
      <c r="M469" s="426"/>
      <c r="N469" s="426"/>
      <c r="O469" s="426"/>
      <c r="P469" s="426"/>
      <c r="Q469" s="426"/>
    </row>
    <row r="470" spans="1:17" ht="63.75" customHeight="1">
      <c r="A470" s="231"/>
      <c r="B470" s="250"/>
      <c r="C470" s="250"/>
      <c r="D470" s="214"/>
      <c r="E470" s="214"/>
      <c r="F470" s="247"/>
      <c r="G470" s="250"/>
      <c r="H470" s="247"/>
      <c r="I470" s="366"/>
      <c r="J470" s="426"/>
      <c r="K470" s="426"/>
      <c r="L470" s="426"/>
      <c r="M470" s="426"/>
      <c r="N470" s="426"/>
      <c r="O470" s="426"/>
      <c r="P470" s="426"/>
      <c r="Q470" s="426"/>
    </row>
    <row r="471" spans="1:17" ht="63.75" customHeight="1">
      <c r="A471" s="231"/>
      <c r="B471" s="250"/>
      <c r="C471" s="250"/>
      <c r="D471" s="214"/>
      <c r="E471" s="252"/>
      <c r="F471" s="214"/>
      <c r="G471" s="252"/>
      <c r="H471" s="247"/>
      <c r="I471" s="366"/>
      <c r="J471" s="426"/>
      <c r="K471" s="426"/>
      <c r="L471" s="426"/>
      <c r="M471" s="426"/>
      <c r="N471" s="426"/>
      <c r="O471" s="426"/>
      <c r="P471" s="426"/>
      <c r="Q471" s="426"/>
    </row>
    <row r="472" spans="1:17" ht="63.75" customHeight="1">
      <c r="A472" s="231"/>
      <c r="B472" s="250"/>
      <c r="C472" s="250"/>
      <c r="D472" s="214"/>
      <c r="E472" s="252"/>
      <c r="F472" s="214"/>
      <c r="G472" s="252"/>
      <c r="H472" s="247"/>
      <c r="I472" s="366"/>
      <c r="J472" s="426"/>
      <c r="K472" s="426"/>
      <c r="L472" s="426"/>
      <c r="M472" s="426"/>
      <c r="N472" s="426"/>
      <c r="O472" s="426"/>
      <c r="P472" s="426"/>
      <c r="Q472" s="426"/>
    </row>
    <row r="473" spans="1:17" ht="63.75" customHeight="1">
      <c r="A473" s="231"/>
      <c r="B473" s="250"/>
      <c r="C473" s="250"/>
      <c r="D473" s="214"/>
      <c r="E473" s="252"/>
      <c r="F473" s="214"/>
      <c r="G473" s="252"/>
      <c r="H473" s="247"/>
      <c r="I473" s="366"/>
      <c r="J473" s="426"/>
      <c r="K473" s="426"/>
      <c r="L473" s="426"/>
      <c r="M473" s="426"/>
      <c r="N473" s="426"/>
      <c r="O473" s="426"/>
      <c r="P473" s="426"/>
      <c r="Q473" s="426"/>
    </row>
    <row r="474" spans="1:17" ht="63.75" customHeight="1">
      <c r="A474" s="231"/>
      <c r="B474" s="214"/>
      <c r="C474" s="214"/>
      <c r="D474" s="214"/>
      <c r="E474" s="250"/>
      <c r="F474" s="247"/>
      <c r="G474" s="250"/>
      <c r="H474" s="247"/>
      <c r="I474" s="366"/>
      <c r="J474" s="426"/>
      <c r="K474" s="426"/>
      <c r="L474" s="426"/>
      <c r="M474" s="426"/>
      <c r="N474" s="426"/>
      <c r="O474" s="426"/>
      <c r="P474" s="426"/>
      <c r="Q474" s="426"/>
    </row>
    <row r="475" spans="1:17" ht="63.75" customHeight="1">
      <c r="A475" s="266"/>
      <c r="B475" s="252"/>
      <c r="C475" s="252"/>
      <c r="D475" s="258"/>
      <c r="E475" s="250"/>
      <c r="F475" s="250"/>
      <c r="G475" s="250"/>
      <c r="H475" s="250"/>
      <c r="I475" s="366"/>
      <c r="J475" s="426"/>
      <c r="K475" s="426"/>
      <c r="L475" s="426"/>
      <c r="M475" s="426"/>
      <c r="N475" s="426"/>
      <c r="O475" s="426"/>
      <c r="P475" s="426"/>
      <c r="Q475" s="426"/>
    </row>
    <row r="476" spans="1:17" ht="63.75" customHeight="1">
      <c r="A476" s="267"/>
      <c r="B476" s="252"/>
      <c r="C476" s="252"/>
      <c r="D476" s="258"/>
      <c r="E476" s="258"/>
      <c r="F476" s="258"/>
      <c r="G476" s="258"/>
      <c r="H476" s="258"/>
      <c r="I476" s="366"/>
      <c r="J476" s="426"/>
      <c r="K476" s="426"/>
      <c r="L476" s="426"/>
      <c r="M476" s="426"/>
      <c r="N476" s="426"/>
      <c r="O476" s="426"/>
      <c r="P476" s="426"/>
      <c r="Q476" s="426"/>
    </row>
    <row r="477" spans="1:17" ht="63.75" customHeight="1">
      <c r="A477" s="262"/>
      <c r="B477" s="252"/>
      <c r="C477" s="252"/>
      <c r="D477" s="258"/>
      <c r="E477" s="258"/>
      <c r="F477" s="258"/>
      <c r="G477" s="258"/>
      <c r="H477" s="258"/>
      <c r="I477" s="366"/>
      <c r="J477" s="426"/>
      <c r="K477" s="426"/>
      <c r="L477" s="426"/>
      <c r="M477" s="426"/>
      <c r="N477" s="426"/>
      <c r="O477" s="426"/>
      <c r="P477" s="426"/>
      <c r="Q477" s="426"/>
    </row>
    <row r="478" spans="1:17" ht="63.75" customHeight="1">
      <c r="A478" s="213" t="s">
        <v>9</v>
      </c>
      <c r="B478" s="252"/>
      <c r="C478" s="252"/>
      <c r="D478" s="258"/>
      <c r="E478" s="258"/>
      <c r="F478" s="258"/>
      <c r="G478" s="258"/>
      <c r="H478" s="258"/>
      <c r="I478" s="366"/>
      <c r="J478" s="426"/>
      <c r="K478" s="426"/>
      <c r="L478" s="426"/>
      <c r="M478" s="426"/>
      <c r="N478" s="426"/>
      <c r="O478" s="426"/>
      <c r="P478" s="426"/>
      <c r="Q478" s="426"/>
    </row>
    <row r="479" spans="1:17" ht="63.75" customHeight="1">
      <c r="A479" s="217" t="s">
        <v>10</v>
      </c>
      <c r="B479" s="214"/>
      <c r="C479" s="214"/>
      <c r="D479" s="258"/>
      <c r="E479" s="258"/>
      <c r="F479" s="258"/>
      <c r="G479" s="258"/>
      <c r="H479" s="258"/>
      <c r="I479" s="366"/>
      <c r="J479" s="426"/>
      <c r="K479" s="426"/>
      <c r="L479" s="426"/>
      <c r="M479" s="426"/>
      <c r="N479" s="426"/>
      <c r="O479" s="426"/>
      <c r="P479" s="426"/>
      <c r="Q479" s="426"/>
    </row>
    <row r="480" spans="1:17" ht="63.75" customHeight="1">
      <c r="A480" s="217" t="s">
        <v>12</v>
      </c>
      <c r="B480" s="250"/>
      <c r="C480" s="250"/>
      <c r="D480" s="258"/>
      <c r="E480" s="258"/>
      <c r="F480" s="258"/>
      <c r="G480" s="258"/>
      <c r="H480" s="258"/>
      <c r="I480" s="366"/>
      <c r="J480" s="426"/>
      <c r="K480" s="426"/>
      <c r="L480" s="426"/>
      <c r="M480" s="426"/>
      <c r="N480" s="426"/>
      <c r="O480" s="426"/>
      <c r="P480" s="426"/>
      <c r="Q480" s="426"/>
    </row>
    <row r="481" spans="1:17" ht="63.75" customHeight="1">
      <c r="A481" s="217" t="s">
        <v>13</v>
      </c>
      <c r="B481" s="250"/>
      <c r="C481" s="250"/>
      <c r="D481" s="250"/>
      <c r="E481" s="250"/>
      <c r="F481" s="250"/>
      <c r="G481" s="250"/>
      <c r="H481" s="250"/>
      <c r="I481" s="366"/>
      <c r="J481" s="426"/>
      <c r="K481" s="426"/>
      <c r="L481" s="426"/>
      <c r="M481" s="426"/>
      <c r="N481" s="426"/>
      <c r="O481" s="426"/>
      <c r="P481" s="426"/>
      <c r="Q481" s="426"/>
    </row>
    <row r="482" spans="1:17" ht="63.75" customHeight="1">
      <c r="A482" s="222"/>
      <c r="B482" s="206"/>
      <c r="C482" s="206" t="s">
        <v>1</v>
      </c>
      <c r="D482" s="206" t="s">
        <v>2</v>
      </c>
      <c r="E482" s="206" t="s">
        <v>3</v>
      </c>
      <c r="F482" s="206" t="s">
        <v>4</v>
      </c>
      <c r="G482" s="206" t="s">
        <v>5</v>
      </c>
      <c r="H482" s="206" t="s">
        <v>6</v>
      </c>
      <c r="I482" s="366"/>
      <c r="J482" s="426"/>
      <c r="K482" s="426"/>
      <c r="L482" s="426"/>
      <c r="M482" s="426"/>
      <c r="N482" s="426"/>
      <c r="O482" s="426"/>
      <c r="P482" s="426"/>
      <c r="Q482" s="426"/>
    </row>
    <row r="483" spans="1:17" ht="63.75" customHeight="1">
      <c r="A483" s="217" t="s">
        <v>14</v>
      </c>
      <c r="B483" s="210"/>
      <c r="C483" s="210">
        <v>44718</v>
      </c>
      <c r="D483" s="210">
        <v>44719</v>
      </c>
      <c r="E483" s="210">
        <v>44720</v>
      </c>
      <c r="F483" s="210">
        <v>44721</v>
      </c>
      <c r="G483" s="210">
        <v>44722</v>
      </c>
      <c r="H483" s="210">
        <v>44723</v>
      </c>
      <c r="I483" s="366"/>
      <c r="J483" s="426"/>
      <c r="K483" s="426"/>
      <c r="L483" s="426"/>
      <c r="M483" s="426"/>
      <c r="N483" s="426"/>
      <c r="O483" s="426"/>
      <c r="P483" s="426"/>
      <c r="Q483" s="426"/>
    </row>
    <row r="484" spans="1:17" ht="63.75" customHeight="1">
      <c r="A484" s="217" t="s">
        <v>16</v>
      </c>
      <c r="B484" s="214"/>
      <c r="C484" s="214"/>
      <c r="D484" s="214"/>
      <c r="E484" s="214"/>
      <c r="F484" s="214"/>
      <c r="G484" s="214"/>
      <c r="H484" s="214"/>
      <c r="I484" s="366"/>
      <c r="J484" s="426"/>
      <c r="K484" s="426"/>
      <c r="L484" s="426"/>
      <c r="M484" s="426"/>
      <c r="N484" s="426"/>
      <c r="O484" s="426"/>
      <c r="P484" s="426"/>
      <c r="Q484" s="426"/>
    </row>
    <row r="485" spans="1:17" ht="63.75" customHeight="1">
      <c r="A485" s="217" t="s">
        <v>17</v>
      </c>
      <c r="B485" s="250"/>
      <c r="C485" s="250"/>
      <c r="D485" s="250"/>
      <c r="E485" s="250"/>
      <c r="F485" s="250"/>
      <c r="G485" s="250"/>
      <c r="H485" s="219"/>
      <c r="I485" s="366"/>
      <c r="J485" s="426"/>
      <c r="K485" s="426"/>
      <c r="L485" s="426"/>
      <c r="M485" s="426"/>
      <c r="N485" s="426"/>
      <c r="O485" s="426"/>
      <c r="P485" s="426"/>
      <c r="Q485" s="426"/>
    </row>
    <row r="486" spans="1:17" ht="63.75" customHeight="1">
      <c r="A486" s="226"/>
      <c r="B486" s="250"/>
      <c r="C486" s="250"/>
      <c r="D486" s="250"/>
      <c r="E486" s="250"/>
      <c r="F486" s="250"/>
      <c r="G486" s="250"/>
      <c r="H486" s="219"/>
      <c r="I486" s="366"/>
      <c r="J486" s="426"/>
      <c r="K486" s="426"/>
      <c r="L486" s="426"/>
      <c r="M486" s="426"/>
      <c r="N486" s="426"/>
      <c r="O486" s="426"/>
      <c r="P486" s="426"/>
      <c r="Q486" s="426"/>
    </row>
    <row r="487" spans="1:17" ht="63.75" customHeight="1">
      <c r="A487" s="226"/>
      <c r="B487" s="250"/>
      <c r="C487" s="250"/>
      <c r="D487" s="258"/>
      <c r="E487" s="250"/>
      <c r="F487" s="250"/>
      <c r="G487" s="250"/>
      <c r="H487" s="219"/>
      <c r="I487" s="366"/>
      <c r="J487" s="426"/>
      <c r="K487" s="426"/>
      <c r="L487" s="426"/>
      <c r="M487" s="426"/>
      <c r="N487" s="426"/>
      <c r="O487" s="426"/>
      <c r="P487" s="426"/>
      <c r="Q487" s="426"/>
    </row>
    <row r="488" spans="1:17" ht="63.75" customHeight="1">
      <c r="A488" s="217" t="s">
        <v>18</v>
      </c>
      <c r="B488" s="214"/>
      <c r="C488" s="214"/>
      <c r="D488" s="214"/>
      <c r="E488" s="250"/>
      <c r="F488" s="250"/>
      <c r="G488" s="250"/>
      <c r="H488" s="219"/>
      <c r="I488" s="366"/>
      <c r="J488" s="426"/>
      <c r="K488" s="426"/>
      <c r="L488" s="426"/>
      <c r="M488" s="426"/>
      <c r="N488" s="426"/>
      <c r="O488" s="426"/>
      <c r="P488" s="426"/>
      <c r="Q488" s="426"/>
    </row>
    <row r="489" spans="1:17" ht="63.75" customHeight="1">
      <c r="A489" s="217" t="s">
        <v>19</v>
      </c>
      <c r="B489" s="219"/>
      <c r="C489" s="219"/>
      <c r="D489" s="250"/>
      <c r="E489" s="250"/>
      <c r="F489" s="250"/>
      <c r="G489" s="250"/>
      <c r="H489" s="219"/>
      <c r="I489" s="366"/>
      <c r="J489" s="426"/>
      <c r="K489" s="426"/>
      <c r="L489" s="426"/>
      <c r="M489" s="426"/>
      <c r="N489" s="426"/>
      <c r="O489" s="426"/>
      <c r="P489" s="426"/>
      <c r="Q489" s="426"/>
    </row>
    <row r="490" spans="1:17" ht="63.75" customHeight="1">
      <c r="A490" s="217" t="s">
        <v>20</v>
      </c>
      <c r="B490" s="219"/>
      <c r="C490" s="219"/>
      <c r="D490" s="250"/>
      <c r="E490" s="250"/>
      <c r="F490" s="250"/>
      <c r="G490" s="250"/>
      <c r="H490" s="219"/>
      <c r="I490" s="366"/>
      <c r="J490" s="426"/>
      <c r="K490" s="426"/>
      <c r="L490" s="426"/>
      <c r="M490" s="426"/>
      <c r="N490" s="426"/>
      <c r="O490" s="426"/>
      <c r="P490" s="426"/>
      <c r="Q490" s="426"/>
    </row>
    <row r="491" spans="1:17" ht="63.75" customHeight="1">
      <c r="A491" s="231"/>
      <c r="B491" s="219"/>
      <c r="C491" s="219"/>
      <c r="D491" s="250"/>
      <c r="E491" s="250"/>
      <c r="F491" s="250"/>
      <c r="G491" s="250"/>
      <c r="H491" s="219"/>
      <c r="I491" s="366"/>
      <c r="J491" s="426"/>
      <c r="K491" s="426"/>
      <c r="L491" s="426"/>
      <c r="M491" s="426"/>
      <c r="N491" s="426"/>
      <c r="O491" s="426"/>
      <c r="P491" s="426"/>
      <c r="Q491" s="426"/>
    </row>
    <row r="492" spans="1:17" ht="63.75" customHeight="1">
      <c r="A492" s="231"/>
      <c r="B492" s="214"/>
      <c r="C492" s="214"/>
      <c r="D492" s="250"/>
      <c r="E492" s="250"/>
      <c r="F492" s="250"/>
      <c r="G492" s="250"/>
      <c r="H492" s="247"/>
      <c r="I492" s="366"/>
      <c r="J492" s="426"/>
      <c r="K492" s="426"/>
      <c r="L492" s="426"/>
      <c r="M492" s="426"/>
      <c r="N492" s="426"/>
      <c r="O492" s="426"/>
      <c r="P492" s="426"/>
      <c r="Q492" s="426"/>
    </row>
    <row r="493" spans="1:17" ht="63.75" customHeight="1">
      <c r="A493" s="231"/>
      <c r="B493" s="250"/>
      <c r="C493" s="250"/>
      <c r="D493" s="214"/>
      <c r="E493" s="214"/>
      <c r="F493" s="247"/>
      <c r="G493" s="250"/>
      <c r="H493" s="247"/>
      <c r="I493" s="366"/>
      <c r="J493" s="426"/>
      <c r="K493" s="426"/>
      <c r="L493" s="426"/>
      <c r="M493" s="426"/>
      <c r="N493" s="426"/>
      <c r="O493" s="426"/>
      <c r="P493" s="426"/>
      <c r="Q493" s="426"/>
    </row>
    <row r="494" spans="1:17" ht="63.75" customHeight="1">
      <c r="A494" s="231"/>
      <c r="B494" s="250"/>
      <c r="C494" s="250"/>
      <c r="D494" s="214"/>
      <c r="E494" s="252"/>
      <c r="F494" s="214"/>
      <c r="G494" s="252"/>
      <c r="H494" s="247"/>
      <c r="I494" s="366"/>
      <c r="J494" s="426"/>
      <c r="K494" s="426"/>
      <c r="L494" s="426"/>
      <c r="M494" s="426"/>
      <c r="N494" s="426"/>
      <c r="O494" s="426"/>
      <c r="P494" s="426"/>
      <c r="Q494" s="426"/>
    </row>
    <row r="495" spans="1:17" ht="63.75" customHeight="1">
      <c r="A495" s="231"/>
      <c r="B495" s="250"/>
      <c r="C495" s="250"/>
      <c r="D495" s="214"/>
      <c r="E495" s="252"/>
      <c r="F495" s="214"/>
      <c r="G495" s="252"/>
      <c r="H495" s="247"/>
      <c r="I495" s="366"/>
      <c r="J495" s="426"/>
      <c r="K495" s="426"/>
      <c r="L495" s="426"/>
      <c r="M495" s="426"/>
      <c r="N495" s="426"/>
      <c r="O495" s="426"/>
      <c r="P495" s="426"/>
      <c r="Q495" s="426"/>
    </row>
    <row r="496" spans="1:17" ht="63.75" customHeight="1">
      <c r="A496" s="231"/>
      <c r="B496" s="250"/>
      <c r="C496" s="250"/>
      <c r="D496" s="214"/>
      <c r="E496" s="252"/>
      <c r="F496" s="214"/>
      <c r="G496" s="252"/>
      <c r="H496" s="247"/>
      <c r="I496" s="366"/>
      <c r="J496" s="426"/>
      <c r="K496" s="426"/>
      <c r="L496" s="426"/>
      <c r="M496" s="426"/>
      <c r="N496" s="426"/>
      <c r="O496" s="426"/>
      <c r="P496" s="426"/>
      <c r="Q496" s="426"/>
    </row>
    <row r="497" spans="1:17" ht="63.75" customHeight="1">
      <c r="A497" s="266"/>
      <c r="B497" s="214"/>
      <c r="C497" s="214"/>
      <c r="D497" s="214"/>
      <c r="E497" s="250"/>
      <c r="F497" s="247"/>
      <c r="G497" s="250"/>
      <c r="H497" s="247"/>
      <c r="I497" s="366"/>
      <c r="J497" s="426"/>
      <c r="K497" s="426"/>
      <c r="L497" s="426"/>
      <c r="M497" s="426"/>
      <c r="N497" s="426"/>
      <c r="O497" s="426"/>
      <c r="P497" s="426"/>
      <c r="Q497" s="426"/>
    </row>
    <row r="498" spans="1:17" ht="63.75" customHeight="1">
      <c r="A498" s="268"/>
      <c r="B498" s="252"/>
      <c r="C498" s="252"/>
      <c r="D498" s="258"/>
      <c r="E498" s="250"/>
      <c r="F498" s="250"/>
      <c r="G498" s="250"/>
      <c r="H498" s="250"/>
      <c r="I498" s="366"/>
      <c r="J498" s="426"/>
      <c r="K498" s="426"/>
      <c r="L498" s="426"/>
      <c r="M498" s="426"/>
      <c r="N498" s="426"/>
      <c r="O498" s="426"/>
      <c r="P498" s="426"/>
      <c r="Q498" s="426"/>
    </row>
    <row r="499" spans="1:17" ht="63.75" customHeight="1">
      <c r="A499" s="269"/>
      <c r="B499" s="252"/>
      <c r="C499" s="252"/>
      <c r="D499" s="258"/>
      <c r="E499" s="258"/>
      <c r="F499" s="258"/>
      <c r="G499" s="258"/>
      <c r="H499" s="258"/>
      <c r="I499" s="366"/>
      <c r="J499" s="426"/>
      <c r="K499" s="426"/>
      <c r="L499" s="426"/>
      <c r="M499" s="426"/>
      <c r="N499" s="426"/>
      <c r="O499" s="426"/>
      <c r="P499" s="426"/>
      <c r="Q499" s="426"/>
    </row>
    <row r="500" spans="1:17" ht="63.75" customHeight="1">
      <c r="A500" s="270"/>
      <c r="B500" s="252"/>
      <c r="C500" s="252"/>
      <c r="D500" s="258"/>
      <c r="E500" s="258"/>
      <c r="F500" s="258"/>
      <c r="G500" s="258"/>
      <c r="H500" s="258"/>
      <c r="I500" s="366"/>
      <c r="J500" s="426"/>
      <c r="K500" s="426"/>
      <c r="L500" s="426"/>
      <c r="M500" s="426"/>
      <c r="N500" s="426"/>
      <c r="O500" s="426"/>
      <c r="P500" s="426"/>
      <c r="Q500" s="426"/>
    </row>
    <row r="501" spans="1:17" ht="63.75" customHeight="1">
      <c r="A501" s="270"/>
      <c r="B501" s="252"/>
      <c r="C501" s="252"/>
      <c r="D501" s="258"/>
      <c r="E501" s="258"/>
      <c r="F501" s="258"/>
      <c r="G501" s="258"/>
      <c r="H501" s="258"/>
      <c r="I501" s="366"/>
      <c r="J501" s="426"/>
      <c r="K501" s="426"/>
      <c r="L501" s="426"/>
      <c r="M501" s="426"/>
      <c r="N501" s="426"/>
      <c r="O501" s="426"/>
      <c r="P501" s="426"/>
      <c r="Q501" s="426"/>
    </row>
    <row r="502" spans="1:17" ht="63.75" customHeight="1">
      <c r="A502" s="270"/>
      <c r="B502" s="214"/>
      <c r="C502" s="214"/>
      <c r="D502" s="258"/>
      <c r="E502" s="258"/>
      <c r="F502" s="258"/>
      <c r="G502" s="258"/>
      <c r="H502" s="258"/>
      <c r="I502" s="366"/>
      <c r="J502" s="426"/>
      <c r="K502" s="426"/>
      <c r="L502" s="426"/>
      <c r="M502" s="426"/>
      <c r="N502" s="426"/>
      <c r="O502" s="426"/>
      <c r="P502" s="426"/>
      <c r="Q502" s="426"/>
    </row>
    <row r="503" spans="1:17" ht="63.75" customHeight="1">
      <c r="A503" s="270"/>
      <c r="B503" s="250"/>
      <c r="C503" s="250"/>
      <c r="D503" s="258"/>
      <c r="E503" s="258"/>
      <c r="F503" s="258"/>
      <c r="G503" s="258"/>
      <c r="H503" s="258"/>
      <c r="I503" s="366"/>
      <c r="J503" s="426"/>
      <c r="K503" s="426"/>
      <c r="L503" s="426"/>
      <c r="M503" s="426"/>
      <c r="N503" s="426"/>
      <c r="O503" s="426"/>
      <c r="P503" s="426"/>
      <c r="Q503" s="426"/>
    </row>
    <row r="504" spans="1:17" ht="63.75" customHeight="1">
      <c r="A504" s="270"/>
      <c r="B504" s="250"/>
      <c r="C504" s="250"/>
      <c r="D504" s="250"/>
      <c r="E504" s="250"/>
      <c r="F504" s="250"/>
      <c r="G504" s="250"/>
      <c r="H504" s="250"/>
      <c r="I504" s="366"/>
      <c r="J504" s="426"/>
      <c r="K504" s="426"/>
      <c r="L504" s="426"/>
      <c r="M504" s="426"/>
      <c r="N504" s="426"/>
      <c r="O504" s="426"/>
      <c r="P504" s="426"/>
      <c r="Q504" s="426"/>
    </row>
    <row r="505" spans="1:17" ht="63.75" customHeight="1">
      <c r="A505" s="270"/>
      <c r="B505" s="210"/>
      <c r="C505" s="210">
        <v>44725</v>
      </c>
      <c r="D505" s="210">
        <v>44726</v>
      </c>
      <c r="E505" s="210">
        <v>44727</v>
      </c>
      <c r="F505" s="210">
        <v>44364</v>
      </c>
      <c r="G505" s="210">
        <v>44365</v>
      </c>
      <c r="H505" s="210">
        <v>44366</v>
      </c>
      <c r="I505" s="366"/>
      <c r="J505" s="426"/>
      <c r="K505" s="426"/>
      <c r="L505" s="426"/>
      <c r="M505" s="426"/>
      <c r="N505" s="426"/>
      <c r="O505" s="426"/>
      <c r="P505" s="426"/>
      <c r="Q505" s="426"/>
    </row>
    <row r="506" spans="1:17" ht="63.75" customHeight="1">
      <c r="A506" s="270"/>
      <c r="B506" s="214"/>
      <c r="C506" s="214"/>
      <c r="D506" s="214"/>
      <c r="E506" s="214"/>
      <c r="F506" s="214"/>
      <c r="G506" s="214"/>
      <c r="H506" s="214"/>
      <c r="I506" s="366"/>
      <c r="J506" s="426"/>
      <c r="K506" s="426"/>
      <c r="L506" s="426"/>
      <c r="M506" s="426"/>
      <c r="N506" s="426"/>
      <c r="O506" s="426"/>
      <c r="P506" s="426"/>
      <c r="Q506" s="426"/>
    </row>
    <row r="507" spans="1:17" ht="63.75" customHeight="1">
      <c r="A507" s="270"/>
      <c r="B507" s="250"/>
      <c r="C507" s="250"/>
      <c r="D507" s="250"/>
      <c r="E507" s="250"/>
      <c r="F507" s="250"/>
      <c r="G507" s="250"/>
      <c r="H507" s="219"/>
      <c r="I507" s="366"/>
      <c r="J507" s="426"/>
      <c r="K507" s="426"/>
      <c r="L507" s="426"/>
      <c r="M507" s="426"/>
      <c r="N507" s="426"/>
      <c r="O507" s="426"/>
      <c r="P507" s="426"/>
      <c r="Q507" s="426"/>
    </row>
    <row r="508" spans="1:17" ht="63.75" customHeight="1">
      <c r="A508" s="270"/>
      <c r="B508" s="250"/>
      <c r="C508" s="250"/>
      <c r="D508" s="250"/>
      <c r="E508" s="250"/>
      <c r="F508" s="250"/>
      <c r="G508" s="250"/>
      <c r="H508" s="219"/>
      <c r="I508" s="366"/>
      <c r="J508" s="426"/>
      <c r="K508" s="426"/>
      <c r="L508" s="426"/>
      <c r="M508" s="426"/>
      <c r="N508" s="426"/>
      <c r="O508" s="426"/>
      <c r="P508" s="426"/>
      <c r="Q508" s="426"/>
    </row>
    <row r="509" spans="1:17" ht="63.75" customHeight="1">
      <c r="A509" s="270"/>
      <c r="B509" s="250"/>
      <c r="C509" s="250"/>
      <c r="D509" s="258"/>
      <c r="E509" s="250"/>
      <c r="F509" s="250"/>
      <c r="G509" s="250"/>
      <c r="H509" s="219"/>
      <c r="I509" s="366"/>
      <c r="J509" s="426"/>
      <c r="K509" s="426"/>
      <c r="L509" s="426"/>
      <c r="M509" s="426"/>
      <c r="N509" s="426"/>
      <c r="O509" s="426"/>
      <c r="P509" s="426"/>
      <c r="Q509" s="426"/>
    </row>
    <row r="510" spans="1:17" ht="63.75" customHeight="1">
      <c r="A510" s="270"/>
      <c r="B510" s="214"/>
      <c r="C510" s="214"/>
      <c r="D510" s="214"/>
      <c r="E510" s="250"/>
      <c r="F510" s="250"/>
      <c r="G510" s="250"/>
      <c r="H510" s="219"/>
      <c r="I510" s="366"/>
      <c r="J510" s="426"/>
      <c r="K510" s="426"/>
      <c r="L510" s="426"/>
      <c r="M510" s="426"/>
      <c r="N510" s="426"/>
      <c r="O510" s="426"/>
      <c r="P510" s="426"/>
      <c r="Q510" s="426"/>
    </row>
    <row r="511" spans="1:17" ht="63.75" customHeight="1">
      <c r="A511" s="270"/>
      <c r="B511" s="219"/>
      <c r="C511" s="219"/>
      <c r="D511" s="250"/>
      <c r="E511" s="250"/>
      <c r="F511" s="250"/>
      <c r="G511" s="250"/>
      <c r="H511" s="219"/>
      <c r="I511" s="382"/>
      <c r="J511" s="479"/>
      <c r="K511" s="446"/>
      <c r="L511" s="446"/>
      <c r="M511" s="446"/>
      <c r="N511" s="446"/>
      <c r="O511" s="446"/>
      <c r="P511" s="447"/>
      <c r="Q511" s="450"/>
    </row>
    <row r="512" spans="1:17" ht="63.75" customHeight="1">
      <c r="A512" s="270"/>
      <c r="B512" s="219"/>
      <c r="C512" s="219"/>
      <c r="D512" s="250"/>
      <c r="E512" s="250"/>
      <c r="F512" s="250"/>
      <c r="G512" s="250"/>
      <c r="H512" s="219"/>
      <c r="I512" s="369"/>
      <c r="J512" s="480"/>
      <c r="K512" s="386"/>
      <c r="L512" s="386"/>
      <c r="M512" s="386"/>
      <c r="N512" s="386"/>
      <c r="O512" s="386"/>
      <c r="P512" s="387"/>
      <c r="Q512" s="388"/>
    </row>
    <row r="513" spans="1:17" ht="63.75" customHeight="1">
      <c r="A513" s="270"/>
      <c r="B513" s="219"/>
      <c r="C513" s="219"/>
      <c r="D513" s="250"/>
      <c r="E513" s="250"/>
      <c r="F513" s="250"/>
      <c r="G513" s="250"/>
      <c r="H513" s="219"/>
      <c r="I513" s="369"/>
      <c r="J513" s="480"/>
      <c r="K513" s="386"/>
      <c r="L513" s="386"/>
      <c r="M513" s="386"/>
      <c r="N513" s="386"/>
      <c r="O513" s="386"/>
      <c r="P513" s="387"/>
      <c r="Q513" s="388"/>
    </row>
    <row r="514" spans="1:17" ht="63.75" customHeight="1">
      <c r="A514" s="270"/>
      <c r="B514" s="214"/>
      <c r="C514" s="214"/>
      <c r="D514" s="250"/>
      <c r="E514" s="250"/>
      <c r="F514" s="250"/>
      <c r="G514" s="250"/>
      <c r="H514" s="247"/>
      <c r="I514" s="369"/>
      <c r="J514" s="480"/>
      <c r="K514" s="386"/>
      <c r="L514" s="386"/>
      <c r="M514" s="386"/>
      <c r="N514" s="386"/>
      <c r="O514" s="386"/>
      <c r="P514" s="387"/>
      <c r="Q514" s="388"/>
    </row>
    <row r="515" spans="1:17" ht="63.75" customHeight="1">
      <c r="A515" s="270"/>
      <c r="B515" s="250"/>
      <c r="C515" s="250"/>
      <c r="D515" s="214"/>
      <c r="E515" s="214"/>
      <c r="F515" s="247"/>
      <c r="G515" s="250"/>
      <c r="H515" s="247"/>
      <c r="I515" s="369"/>
      <c r="J515" s="480"/>
      <c r="K515" s="386"/>
      <c r="L515" s="386"/>
      <c r="M515" s="386"/>
      <c r="N515" s="386"/>
      <c r="O515" s="386"/>
      <c r="P515" s="387"/>
      <c r="Q515" s="388"/>
    </row>
    <row r="516" spans="1:17" ht="63.75" customHeight="1">
      <c r="A516" s="270"/>
      <c r="B516" s="250"/>
      <c r="C516" s="250"/>
      <c r="D516" s="214"/>
      <c r="E516" s="252"/>
      <c r="F516" s="214"/>
      <c r="G516" s="252"/>
      <c r="H516" s="247"/>
      <c r="I516" s="369"/>
      <c r="J516" s="480"/>
      <c r="K516" s="386"/>
      <c r="L516" s="386"/>
      <c r="M516" s="386"/>
      <c r="N516" s="386"/>
      <c r="O516" s="386"/>
      <c r="P516" s="387"/>
      <c r="Q516" s="388"/>
    </row>
    <row r="517" spans="1:17" ht="63.75" customHeight="1">
      <c r="A517" s="270"/>
      <c r="B517" s="250"/>
      <c r="C517" s="250"/>
      <c r="D517" s="214"/>
      <c r="E517" s="252"/>
      <c r="F517" s="214"/>
      <c r="G517" s="252"/>
      <c r="H517" s="247"/>
      <c r="I517" s="369"/>
      <c r="J517" s="480"/>
      <c r="K517" s="386"/>
      <c r="L517" s="386"/>
      <c r="M517" s="386"/>
      <c r="N517" s="386"/>
      <c r="O517" s="386"/>
      <c r="P517" s="387"/>
      <c r="Q517" s="388"/>
    </row>
    <row r="518" spans="1:17" ht="63.75" customHeight="1">
      <c r="A518" s="270"/>
      <c r="B518" s="250"/>
      <c r="C518" s="250"/>
      <c r="D518" s="214"/>
      <c r="E518" s="252"/>
      <c r="F518" s="214"/>
      <c r="G518" s="252"/>
      <c r="H518" s="247"/>
      <c r="I518" s="369"/>
      <c r="J518" s="480"/>
      <c r="K518" s="386"/>
      <c r="L518" s="386"/>
      <c r="M518" s="386"/>
      <c r="N518" s="386"/>
      <c r="O518" s="386"/>
      <c r="P518" s="387"/>
      <c r="Q518" s="388"/>
    </row>
    <row r="519" spans="1:17" ht="63.75" customHeight="1">
      <c r="A519" s="270"/>
      <c r="B519" s="214"/>
      <c r="C519" s="214"/>
      <c r="D519" s="214"/>
      <c r="E519" s="250"/>
      <c r="F519" s="247"/>
      <c r="G519" s="250"/>
      <c r="H519" s="247"/>
      <c r="I519" s="369"/>
      <c r="J519" s="480"/>
      <c r="K519" s="386"/>
      <c r="L519" s="386"/>
      <c r="M519" s="386"/>
      <c r="N519" s="386"/>
      <c r="O519" s="386"/>
      <c r="P519" s="387"/>
      <c r="Q519" s="388"/>
    </row>
    <row r="520" spans="1:17" ht="63.75" customHeight="1">
      <c r="A520" s="270"/>
      <c r="B520" s="252"/>
      <c r="C520" s="252"/>
      <c r="D520" s="258"/>
      <c r="E520" s="250"/>
      <c r="F520" s="250"/>
      <c r="G520" s="250"/>
      <c r="H520" s="250"/>
      <c r="I520" s="369"/>
      <c r="J520" s="480"/>
      <c r="K520" s="386"/>
      <c r="L520" s="386"/>
      <c r="M520" s="386"/>
      <c r="N520" s="386"/>
      <c r="O520" s="386"/>
      <c r="P520" s="387"/>
      <c r="Q520" s="388"/>
    </row>
    <row r="521" spans="1:17" ht="63.75" customHeight="1">
      <c r="A521" s="270"/>
      <c r="B521" s="252"/>
      <c r="C521" s="252"/>
      <c r="D521" s="258"/>
      <c r="E521" s="258"/>
      <c r="F521" s="258"/>
      <c r="G521" s="258"/>
      <c r="H521" s="258"/>
      <c r="I521" s="369"/>
      <c r="J521" s="480"/>
      <c r="K521" s="386"/>
      <c r="L521" s="386"/>
      <c r="M521" s="386"/>
      <c r="N521" s="386"/>
      <c r="O521" s="386"/>
      <c r="P521" s="387"/>
      <c r="Q521" s="388"/>
    </row>
    <row r="522" spans="1:17" ht="63.75" customHeight="1">
      <c r="A522" s="270"/>
      <c r="B522" s="252"/>
      <c r="C522" s="252"/>
      <c r="D522" s="258"/>
      <c r="E522" s="258"/>
      <c r="F522" s="258"/>
      <c r="G522" s="258"/>
      <c r="H522" s="258"/>
      <c r="I522" s="369"/>
      <c r="J522" s="480"/>
      <c r="K522" s="386"/>
      <c r="L522" s="386"/>
      <c r="M522" s="386"/>
      <c r="N522" s="386"/>
      <c r="O522" s="386"/>
      <c r="P522" s="387"/>
      <c r="Q522" s="388"/>
    </row>
    <row r="523" spans="1:17" ht="63.75" customHeight="1">
      <c r="A523" s="270"/>
      <c r="B523" s="252"/>
      <c r="C523" s="252"/>
      <c r="D523" s="258"/>
      <c r="E523" s="258"/>
      <c r="F523" s="258"/>
      <c r="G523" s="258"/>
      <c r="H523" s="258"/>
      <c r="I523" s="369"/>
      <c r="J523" s="480"/>
      <c r="K523" s="386"/>
      <c r="L523" s="386"/>
      <c r="M523" s="386"/>
      <c r="N523" s="386"/>
      <c r="O523" s="386"/>
      <c r="P523" s="387"/>
      <c r="Q523" s="388"/>
    </row>
    <row r="524" spans="1:17" ht="63.75" customHeight="1">
      <c r="A524" s="270"/>
      <c r="B524" s="214"/>
      <c r="C524" s="214"/>
      <c r="D524" s="258"/>
      <c r="E524" s="258"/>
      <c r="F524" s="258"/>
      <c r="G524" s="258"/>
      <c r="H524" s="258"/>
      <c r="I524" s="369"/>
      <c r="J524" s="480"/>
      <c r="K524" s="386"/>
      <c r="L524" s="386"/>
      <c r="M524" s="386"/>
      <c r="N524" s="386"/>
      <c r="O524" s="386"/>
      <c r="P524" s="387"/>
      <c r="Q524" s="388"/>
    </row>
    <row r="525" spans="1:17" ht="63.75" customHeight="1">
      <c r="A525" s="270"/>
      <c r="B525" s="250"/>
      <c r="C525" s="250"/>
      <c r="D525" s="258"/>
      <c r="E525" s="258"/>
      <c r="F525" s="258"/>
      <c r="G525" s="258"/>
      <c r="H525" s="258"/>
      <c r="I525" s="369"/>
      <c r="J525" s="480"/>
      <c r="K525" s="386"/>
      <c r="L525" s="386"/>
      <c r="M525" s="386"/>
      <c r="N525" s="386"/>
      <c r="O525" s="386"/>
      <c r="P525" s="387"/>
      <c r="Q525" s="388"/>
    </row>
    <row r="526" spans="1:17" ht="63.75" customHeight="1">
      <c r="A526" s="271"/>
      <c r="B526" s="250"/>
      <c r="C526" s="250"/>
      <c r="D526" s="250"/>
      <c r="E526" s="250"/>
      <c r="F526" s="250"/>
      <c r="G526" s="250"/>
      <c r="H526" s="250"/>
      <c r="I526" s="383"/>
      <c r="J526" s="481"/>
      <c r="K526" s="448"/>
      <c r="L526" s="448"/>
      <c r="M526" s="448"/>
      <c r="N526" s="448"/>
      <c r="O526" s="448"/>
      <c r="P526" s="449"/>
      <c r="Q526" s="451"/>
    </row>
    <row r="527" spans="1:17" ht="58.5" customHeight="1">
      <c r="J527" s="452"/>
      <c r="K527" s="452"/>
      <c r="L527" s="452"/>
      <c r="M527" s="452"/>
      <c r="N527" s="452"/>
      <c r="O527" s="452"/>
      <c r="P527" s="452"/>
      <c r="Q527" s="452"/>
    </row>
    <row r="528" spans="1:17" ht="58.5" customHeight="1">
      <c r="J528" s="452"/>
      <c r="K528" s="452"/>
      <c r="L528" s="452"/>
      <c r="M528" s="452"/>
      <c r="N528" s="452"/>
      <c r="O528" s="452"/>
      <c r="P528" s="452"/>
      <c r="Q528" s="452"/>
    </row>
    <row r="529" spans="10:17" ht="58.5" customHeight="1">
      <c r="J529" s="452"/>
      <c r="K529" s="452"/>
      <c r="L529" s="452"/>
      <c r="M529" s="452"/>
      <c r="N529" s="452"/>
      <c r="O529" s="452"/>
      <c r="P529" s="452"/>
      <c r="Q529" s="452"/>
    </row>
    <row r="530" spans="10:17" ht="58.5" customHeight="1">
      <c r="J530" s="452"/>
      <c r="K530" s="452"/>
      <c r="L530" s="452"/>
      <c r="M530" s="452"/>
      <c r="N530" s="452"/>
      <c r="O530" s="452"/>
      <c r="P530" s="452"/>
      <c r="Q530" s="452"/>
    </row>
    <row r="531" spans="10:17" ht="58.5" customHeight="1">
      <c r="J531" s="452"/>
      <c r="K531" s="452"/>
      <c r="L531" s="452"/>
      <c r="M531" s="452"/>
      <c r="N531" s="452"/>
      <c r="O531" s="452"/>
      <c r="P531" s="452"/>
      <c r="Q531" s="452"/>
    </row>
    <row r="532" spans="10:17" ht="58.5" customHeight="1">
      <c r="J532" s="452"/>
      <c r="K532" s="452"/>
      <c r="L532" s="452"/>
      <c r="M532" s="452"/>
      <c r="N532" s="452"/>
      <c r="O532" s="452"/>
      <c r="P532" s="452"/>
      <c r="Q532" s="452"/>
    </row>
    <row r="533" spans="10:17" ht="58.5" customHeight="1">
      <c r="J533" s="452"/>
      <c r="K533" s="452"/>
      <c r="L533" s="452"/>
      <c r="M533" s="452"/>
      <c r="N533" s="452"/>
      <c r="O533" s="452"/>
      <c r="P533" s="452"/>
      <c r="Q533" s="452"/>
    </row>
    <row r="534" spans="10:17" ht="58.5" customHeight="1">
      <c r="J534" s="452"/>
      <c r="K534" s="452"/>
      <c r="L534" s="452"/>
      <c r="M534" s="452"/>
      <c r="N534" s="452"/>
      <c r="O534" s="452"/>
      <c r="P534" s="452"/>
      <c r="Q534" s="452"/>
    </row>
    <row r="535" spans="10:17" ht="58.5" customHeight="1">
      <c r="J535" s="452"/>
      <c r="K535" s="452"/>
      <c r="L535" s="452"/>
      <c r="M535" s="452"/>
      <c r="N535" s="452"/>
      <c r="O535" s="452"/>
      <c r="P535" s="452"/>
      <c r="Q535" s="452"/>
    </row>
    <row r="536" spans="10:17" ht="58.5" customHeight="1">
      <c r="J536" s="452"/>
      <c r="K536" s="452"/>
      <c r="L536" s="452"/>
      <c r="M536" s="452"/>
      <c r="N536" s="452"/>
      <c r="O536" s="452"/>
      <c r="P536" s="452"/>
      <c r="Q536" s="452"/>
    </row>
    <row r="537" spans="10:17" ht="58.5" customHeight="1">
      <c r="J537" s="452"/>
      <c r="K537" s="452"/>
      <c r="L537" s="452"/>
      <c r="M537" s="452"/>
      <c r="N537" s="452"/>
      <c r="O537" s="452"/>
      <c r="P537" s="452"/>
      <c r="Q537" s="452"/>
    </row>
    <row r="538" spans="10:17" ht="58.5" customHeight="1">
      <c r="J538" s="452"/>
      <c r="K538" s="452"/>
      <c r="L538" s="452"/>
      <c r="M538" s="452"/>
      <c r="N538" s="452"/>
      <c r="O538" s="452"/>
      <c r="P538" s="452"/>
      <c r="Q538" s="452"/>
    </row>
    <row r="539" spans="10:17" ht="58.5" customHeight="1">
      <c r="J539" s="452"/>
      <c r="K539" s="452"/>
      <c r="L539" s="452"/>
      <c r="M539" s="452"/>
      <c r="N539" s="452"/>
      <c r="O539" s="452"/>
      <c r="P539" s="452"/>
      <c r="Q539" s="452"/>
    </row>
    <row r="540" spans="10:17" ht="58.5" customHeight="1">
      <c r="J540" s="452"/>
      <c r="K540" s="452"/>
      <c r="L540" s="452"/>
      <c r="M540" s="452"/>
      <c r="N540" s="452"/>
      <c r="O540" s="452"/>
      <c r="P540" s="452"/>
      <c r="Q540" s="452"/>
    </row>
    <row r="541" spans="10:17" ht="58.5" customHeight="1">
      <c r="J541" s="452"/>
      <c r="K541" s="452"/>
      <c r="L541" s="452"/>
      <c r="M541" s="452"/>
      <c r="N541" s="452"/>
      <c r="O541" s="452"/>
      <c r="P541" s="452"/>
      <c r="Q541" s="452"/>
    </row>
    <row r="542" spans="10:17" ht="58.5" customHeight="1">
      <c r="J542" s="452"/>
      <c r="K542" s="452"/>
      <c r="L542" s="452"/>
      <c r="M542" s="452"/>
      <c r="N542" s="452"/>
      <c r="O542" s="452"/>
      <c r="P542" s="452"/>
      <c r="Q542" s="452"/>
    </row>
    <row r="543" spans="10:17" ht="58.5" customHeight="1">
      <c r="J543" s="452"/>
      <c r="K543" s="452"/>
      <c r="L543" s="452"/>
      <c r="M543" s="452"/>
      <c r="N543" s="452"/>
      <c r="O543" s="452"/>
      <c r="P543" s="452"/>
      <c r="Q543" s="452"/>
    </row>
    <row r="544" spans="10:17" ht="58.5" customHeight="1">
      <c r="J544" s="452"/>
      <c r="K544" s="452"/>
      <c r="L544" s="452"/>
      <c r="M544" s="452"/>
      <c r="N544" s="452"/>
      <c r="O544" s="452"/>
      <c r="P544" s="452"/>
      <c r="Q544" s="452"/>
    </row>
    <row r="545" spans="10:17" ht="58.5" customHeight="1">
      <c r="J545" s="452"/>
      <c r="K545" s="452"/>
      <c r="L545" s="452"/>
      <c r="M545" s="452"/>
      <c r="N545" s="452"/>
      <c r="O545" s="452"/>
      <c r="P545" s="452"/>
      <c r="Q545" s="452"/>
    </row>
    <row r="546" spans="10:17" ht="58.5" customHeight="1">
      <c r="J546" s="452"/>
      <c r="K546" s="452"/>
      <c r="L546" s="452"/>
      <c r="M546" s="452"/>
      <c r="N546" s="452"/>
      <c r="O546" s="452"/>
      <c r="P546" s="452"/>
      <c r="Q546" s="452"/>
    </row>
    <row r="547" spans="10:17" ht="58.5" customHeight="1">
      <c r="J547" s="452"/>
      <c r="K547" s="452"/>
      <c r="L547" s="452"/>
      <c r="M547" s="452"/>
      <c r="N547" s="452"/>
      <c r="O547" s="452"/>
      <c r="P547" s="452"/>
      <c r="Q547" s="452"/>
    </row>
    <row r="548" spans="10:17" ht="58.5" customHeight="1">
      <c r="J548" s="452"/>
      <c r="K548" s="452"/>
      <c r="L548" s="452"/>
      <c r="M548" s="452"/>
      <c r="N548" s="452"/>
      <c r="O548" s="452"/>
      <c r="P548" s="452"/>
      <c r="Q548" s="452"/>
    </row>
    <row r="549" spans="10:17" ht="58.5" customHeight="1">
      <c r="J549" s="452"/>
      <c r="K549" s="452"/>
      <c r="L549" s="452"/>
      <c r="M549" s="452"/>
      <c r="N549" s="452"/>
      <c r="O549" s="452"/>
      <c r="P549" s="452"/>
      <c r="Q549" s="452"/>
    </row>
    <row r="550" spans="10:17" ht="58.5" customHeight="1">
      <c r="J550" s="452"/>
      <c r="K550" s="452"/>
      <c r="L550" s="452"/>
      <c r="M550" s="452"/>
      <c r="N550" s="452"/>
      <c r="O550" s="452"/>
      <c r="P550" s="452"/>
      <c r="Q550" s="452"/>
    </row>
    <row r="551" spans="10:17" ht="58.5" customHeight="1">
      <c r="J551" s="452"/>
      <c r="K551" s="452"/>
      <c r="L551" s="452"/>
      <c r="M551" s="452"/>
      <c r="N551" s="452"/>
      <c r="O551" s="452"/>
      <c r="P551" s="452"/>
      <c r="Q551" s="452"/>
    </row>
    <row r="552" spans="10:17" ht="58.5" customHeight="1">
      <c r="J552" s="452"/>
      <c r="K552" s="452"/>
      <c r="L552" s="452"/>
      <c r="M552" s="452"/>
      <c r="N552" s="452"/>
      <c r="O552" s="452"/>
      <c r="P552" s="452"/>
      <c r="Q552" s="452"/>
    </row>
    <row r="553" spans="10:17" ht="58.5" customHeight="1">
      <c r="J553" s="452"/>
      <c r="K553" s="452"/>
      <c r="L553" s="452"/>
      <c r="M553" s="452"/>
      <c r="N553" s="452"/>
      <c r="O553" s="452"/>
      <c r="P553" s="452"/>
      <c r="Q553" s="452"/>
    </row>
    <row r="554" spans="10:17" ht="58.5" customHeight="1">
      <c r="J554" s="452"/>
      <c r="K554" s="452"/>
      <c r="L554" s="452"/>
      <c r="M554" s="452"/>
      <c r="N554" s="452"/>
      <c r="O554" s="452"/>
      <c r="P554" s="452"/>
      <c r="Q554" s="452"/>
    </row>
    <row r="555" spans="10:17" ht="58.5" customHeight="1">
      <c r="J555" s="452"/>
      <c r="K555" s="452"/>
      <c r="L555" s="452"/>
      <c r="M555" s="452"/>
      <c r="N555" s="452"/>
      <c r="O555" s="452"/>
      <c r="P555" s="452"/>
      <c r="Q555" s="452"/>
    </row>
    <row r="556" spans="10:17" ht="58.5" customHeight="1">
      <c r="J556" s="452"/>
      <c r="K556" s="452"/>
      <c r="L556" s="452"/>
      <c r="M556" s="452"/>
      <c r="N556" s="452"/>
      <c r="O556" s="452"/>
      <c r="P556" s="452"/>
      <c r="Q556" s="452"/>
    </row>
    <row r="557" spans="10:17" ht="58.5" customHeight="1">
      <c r="J557" s="452"/>
      <c r="K557" s="452"/>
      <c r="L557" s="452"/>
      <c r="M557" s="452"/>
      <c r="N557" s="452"/>
      <c r="O557" s="452"/>
      <c r="P557" s="452"/>
      <c r="Q557" s="452"/>
    </row>
    <row r="558" spans="10:17" ht="58.5" customHeight="1">
      <c r="J558" s="452"/>
      <c r="K558" s="452"/>
      <c r="L558" s="452"/>
      <c r="M558" s="452"/>
      <c r="N558" s="452"/>
      <c r="O558" s="452"/>
      <c r="P558" s="452"/>
      <c r="Q558" s="452"/>
    </row>
    <row r="559" spans="10:17" ht="58.5" customHeight="1">
      <c r="J559" s="452"/>
      <c r="K559" s="452"/>
      <c r="L559" s="452"/>
      <c r="M559" s="452"/>
      <c r="N559" s="452"/>
      <c r="O559" s="452"/>
      <c r="P559" s="452"/>
      <c r="Q559" s="452"/>
    </row>
    <row r="560" spans="10:17" ht="58.5" customHeight="1">
      <c r="J560" s="452"/>
      <c r="K560" s="452"/>
      <c r="L560" s="452"/>
      <c r="M560" s="452"/>
      <c r="N560" s="452"/>
      <c r="O560" s="452"/>
      <c r="P560" s="452"/>
      <c r="Q560" s="452"/>
    </row>
    <row r="561" spans="10:17" ht="58.5" customHeight="1">
      <c r="J561" s="452"/>
      <c r="K561" s="452"/>
      <c r="L561" s="452"/>
      <c r="M561" s="452"/>
      <c r="N561" s="452"/>
      <c r="O561" s="452"/>
      <c r="P561" s="452"/>
      <c r="Q561" s="452"/>
    </row>
    <row r="562" spans="10:17" ht="58.5" customHeight="1">
      <c r="J562" s="452"/>
      <c r="K562" s="452"/>
      <c r="L562" s="452"/>
      <c r="M562" s="452"/>
      <c r="N562" s="452"/>
      <c r="O562" s="452"/>
      <c r="P562" s="452"/>
      <c r="Q562" s="452"/>
    </row>
    <row r="563" spans="10:17" ht="58.5" customHeight="1">
      <c r="J563" s="452"/>
      <c r="K563" s="452"/>
      <c r="L563" s="452"/>
      <c r="M563" s="452"/>
      <c r="N563" s="452"/>
      <c r="O563" s="452"/>
      <c r="P563" s="452"/>
      <c r="Q563" s="452"/>
    </row>
    <row r="564" spans="10:17" ht="58.5" customHeight="1">
      <c r="J564" s="452"/>
      <c r="K564" s="452"/>
      <c r="L564" s="452"/>
      <c r="M564" s="452"/>
      <c r="N564" s="452"/>
      <c r="O564" s="452"/>
      <c r="P564" s="452"/>
      <c r="Q564" s="452"/>
    </row>
    <row r="565" spans="10:17" ht="58.5" customHeight="1">
      <c r="J565" s="452"/>
      <c r="K565" s="452"/>
      <c r="L565" s="452"/>
      <c r="M565" s="452"/>
      <c r="N565" s="452"/>
      <c r="O565" s="452"/>
      <c r="P565" s="452"/>
      <c r="Q565" s="452"/>
    </row>
    <row r="566" spans="10:17" ht="58.5" customHeight="1">
      <c r="J566" s="452"/>
      <c r="K566" s="452"/>
      <c r="L566" s="452"/>
      <c r="M566" s="452"/>
      <c r="N566" s="452"/>
      <c r="O566" s="452"/>
      <c r="P566" s="452"/>
      <c r="Q566" s="452"/>
    </row>
    <row r="567" spans="10:17" ht="58.5" customHeight="1">
      <c r="J567" s="452"/>
      <c r="K567" s="452"/>
      <c r="L567" s="452"/>
      <c r="M567" s="452"/>
      <c r="N567" s="452"/>
      <c r="O567" s="452"/>
      <c r="P567" s="452"/>
      <c r="Q567" s="452"/>
    </row>
    <row r="568" spans="10:17" ht="58.5" customHeight="1">
      <c r="J568" s="452"/>
      <c r="K568" s="452"/>
      <c r="L568" s="452"/>
      <c r="M568" s="452"/>
      <c r="N568" s="452"/>
      <c r="O568" s="452"/>
      <c r="P568" s="452"/>
      <c r="Q568" s="452"/>
    </row>
    <row r="569" spans="10:17" ht="58.5" customHeight="1">
      <c r="J569" s="452"/>
      <c r="K569" s="452"/>
      <c r="L569" s="452"/>
      <c r="M569" s="452"/>
      <c r="N569" s="452"/>
      <c r="O569" s="452"/>
      <c r="P569" s="452"/>
      <c r="Q569" s="452"/>
    </row>
    <row r="570" spans="10:17" ht="58.5" customHeight="1">
      <c r="J570" s="452"/>
      <c r="K570" s="452"/>
      <c r="L570" s="452"/>
      <c r="M570" s="452"/>
      <c r="N570" s="452"/>
      <c r="O570" s="452"/>
      <c r="P570" s="452"/>
      <c r="Q570" s="452"/>
    </row>
    <row r="571" spans="10:17" ht="58.5" customHeight="1">
      <c r="J571" s="452"/>
      <c r="K571" s="452"/>
      <c r="L571" s="452"/>
      <c r="M571" s="452"/>
      <c r="N571" s="452"/>
      <c r="O571" s="452"/>
      <c r="P571" s="452"/>
      <c r="Q571" s="452"/>
    </row>
    <row r="572" spans="10:17" ht="58.5" customHeight="1">
      <c r="J572" s="452"/>
      <c r="K572" s="452"/>
      <c r="L572" s="452"/>
      <c r="M572" s="452"/>
      <c r="N572" s="452"/>
      <c r="O572" s="452"/>
      <c r="P572" s="452"/>
      <c r="Q572" s="452"/>
    </row>
    <row r="573" spans="10:17" ht="58.5" customHeight="1">
      <c r="J573" s="452"/>
      <c r="K573" s="452"/>
      <c r="L573" s="452"/>
      <c r="M573" s="452"/>
      <c r="N573" s="452"/>
      <c r="O573" s="452"/>
      <c r="P573" s="452"/>
      <c r="Q573" s="452"/>
    </row>
    <row r="574" spans="10:17" ht="58.5" customHeight="1">
      <c r="J574" s="452"/>
      <c r="K574" s="452"/>
      <c r="L574" s="452"/>
      <c r="M574" s="452"/>
      <c r="N574" s="452"/>
      <c r="O574" s="452"/>
      <c r="P574" s="452"/>
      <c r="Q574" s="452"/>
    </row>
    <row r="575" spans="10:17" ht="58.5" customHeight="1">
      <c r="J575" s="452"/>
      <c r="K575" s="452"/>
      <c r="L575" s="452"/>
      <c r="M575" s="452"/>
      <c r="N575" s="452"/>
      <c r="O575" s="452"/>
      <c r="P575" s="452"/>
      <c r="Q575" s="452"/>
    </row>
    <row r="576" spans="10:17" ht="58.5" customHeight="1">
      <c r="J576" s="452"/>
      <c r="K576" s="452"/>
      <c r="L576" s="452"/>
      <c r="M576" s="452"/>
      <c r="N576" s="452"/>
      <c r="O576" s="452"/>
      <c r="P576" s="452"/>
      <c r="Q576" s="452"/>
    </row>
    <row r="577" spans="10:17" ht="58.5" customHeight="1">
      <c r="J577" s="452"/>
      <c r="K577" s="452"/>
      <c r="L577" s="452"/>
      <c r="M577" s="452"/>
      <c r="N577" s="452"/>
      <c r="O577" s="452"/>
      <c r="P577" s="452"/>
      <c r="Q577" s="452"/>
    </row>
    <row r="578" spans="10:17" ht="58.5" customHeight="1">
      <c r="J578" s="452"/>
      <c r="K578" s="452"/>
      <c r="L578" s="452"/>
      <c r="M578" s="452"/>
      <c r="N578" s="452"/>
      <c r="O578" s="452"/>
      <c r="P578" s="452"/>
      <c r="Q578" s="452"/>
    </row>
    <row r="579" spans="10:17" ht="58.5" customHeight="1">
      <c r="J579" s="452"/>
      <c r="K579" s="452"/>
      <c r="L579" s="452"/>
      <c r="M579" s="452"/>
      <c r="N579" s="452"/>
      <c r="O579" s="452"/>
      <c r="P579" s="452"/>
      <c r="Q579" s="452"/>
    </row>
    <row r="580" spans="10:17" ht="58.5" customHeight="1">
      <c r="J580" s="452"/>
      <c r="K580" s="452"/>
      <c r="L580" s="452"/>
      <c r="M580" s="452"/>
      <c r="N580" s="452"/>
      <c r="O580" s="452"/>
      <c r="P580" s="452"/>
      <c r="Q580" s="452"/>
    </row>
    <row r="581" spans="10:17" ht="58.5" customHeight="1">
      <c r="J581" s="452"/>
      <c r="K581" s="452"/>
      <c r="L581" s="452"/>
      <c r="M581" s="452"/>
      <c r="N581" s="452"/>
      <c r="O581" s="452"/>
      <c r="P581" s="452"/>
      <c r="Q581" s="452"/>
    </row>
    <row r="582" spans="10:17" ht="58.5" customHeight="1">
      <c r="J582" s="452"/>
      <c r="K582" s="452"/>
      <c r="L582" s="452"/>
      <c r="M582" s="452"/>
      <c r="N582" s="452"/>
      <c r="O582" s="452"/>
      <c r="P582" s="452"/>
      <c r="Q582" s="452"/>
    </row>
    <row r="583" spans="10:17" ht="58.5" customHeight="1">
      <c r="J583" s="452"/>
      <c r="K583" s="452"/>
      <c r="L583" s="452"/>
      <c r="M583" s="452"/>
      <c r="N583" s="452"/>
      <c r="O583" s="452"/>
      <c r="P583" s="452"/>
      <c r="Q583" s="452"/>
    </row>
    <row r="584" spans="10:17" ht="58.5" customHeight="1">
      <c r="J584" s="452"/>
      <c r="K584" s="452"/>
      <c r="L584" s="452"/>
      <c r="M584" s="452"/>
      <c r="N584" s="452"/>
      <c r="O584" s="452"/>
      <c r="P584" s="452"/>
      <c r="Q584" s="452"/>
    </row>
    <row r="585" spans="10:17" ht="58.5" customHeight="1">
      <c r="J585" s="452"/>
      <c r="K585" s="452"/>
      <c r="L585" s="452"/>
      <c r="M585" s="452"/>
      <c r="N585" s="452"/>
      <c r="O585" s="452"/>
      <c r="P585" s="452"/>
      <c r="Q585" s="452"/>
    </row>
    <row r="586" spans="10:17" ht="58.5" customHeight="1">
      <c r="J586" s="452"/>
      <c r="K586" s="452"/>
      <c r="L586" s="452"/>
      <c r="M586" s="452"/>
      <c r="N586" s="452"/>
      <c r="O586" s="452"/>
      <c r="P586" s="452"/>
      <c r="Q586" s="452"/>
    </row>
    <row r="587" spans="10:17" ht="58.5" customHeight="1">
      <c r="J587" s="452"/>
      <c r="K587" s="452"/>
      <c r="L587" s="452"/>
      <c r="M587" s="452"/>
      <c r="N587" s="452"/>
      <c r="O587" s="452"/>
      <c r="P587" s="452"/>
      <c r="Q587" s="452"/>
    </row>
    <row r="588" spans="10:17" ht="58.5" customHeight="1">
      <c r="J588" s="452"/>
      <c r="K588" s="452"/>
      <c r="L588" s="452"/>
      <c r="M588" s="452"/>
      <c r="N588" s="452"/>
      <c r="O588" s="452"/>
      <c r="P588" s="452"/>
      <c r="Q588" s="452"/>
    </row>
    <row r="589" spans="10:17" ht="58.5" customHeight="1">
      <c r="J589" s="452"/>
      <c r="K589" s="452"/>
      <c r="L589" s="452"/>
      <c r="M589" s="452"/>
      <c r="N589" s="452"/>
      <c r="O589" s="452"/>
      <c r="P589" s="452"/>
      <c r="Q589" s="452"/>
    </row>
    <row r="590" spans="10:17" ht="58.5" customHeight="1">
      <c r="J590" s="452"/>
      <c r="K590" s="452"/>
      <c r="L590" s="452"/>
      <c r="M590" s="452"/>
      <c r="N590" s="452"/>
      <c r="O590" s="452"/>
      <c r="P590" s="452"/>
      <c r="Q590" s="452"/>
    </row>
    <row r="591" spans="10:17" ht="58.5" customHeight="1">
      <c r="J591" s="452"/>
      <c r="K591" s="452"/>
      <c r="L591" s="452"/>
      <c r="M591" s="452"/>
      <c r="N591" s="452"/>
      <c r="O591" s="452"/>
      <c r="P591" s="452"/>
      <c r="Q591" s="452"/>
    </row>
    <row r="592" spans="10:17" ht="58.5" customHeight="1">
      <c r="J592" s="452"/>
      <c r="K592" s="452"/>
      <c r="L592" s="452"/>
      <c r="M592" s="452"/>
      <c r="N592" s="452"/>
      <c r="O592" s="452"/>
      <c r="P592" s="452"/>
      <c r="Q592" s="452"/>
    </row>
    <row r="593" spans="10:17" ht="58.5" customHeight="1">
      <c r="J593" s="452"/>
      <c r="K593" s="452"/>
      <c r="L593" s="452"/>
      <c r="M593" s="452"/>
      <c r="N593" s="452"/>
      <c r="O593" s="452"/>
      <c r="P593" s="452"/>
      <c r="Q593" s="452"/>
    </row>
    <row r="594" spans="10:17" ht="58.5" customHeight="1">
      <c r="J594" s="452"/>
      <c r="K594" s="452"/>
      <c r="L594" s="452"/>
      <c r="M594" s="452"/>
      <c r="N594" s="452"/>
      <c r="O594" s="452"/>
      <c r="P594" s="452"/>
      <c r="Q594" s="452"/>
    </row>
    <row r="595" spans="10:17" ht="58.5" customHeight="1">
      <c r="J595" s="452"/>
      <c r="K595" s="452"/>
      <c r="L595" s="452"/>
      <c r="M595" s="452"/>
      <c r="N595" s="452"/>
      <c r="O595" s="452"/>
      <c r="P595" s="452"/>
      <c r="Q595" s="452"/>
    </row>
    <row r="596" spans="10:17" ht="58.5" customHeight="1">
      <c r="J596" s="452"/>
      <c r="K596" s="452"/>
      <c r="L596" s="452"/>
      <c r="M596" s="452"/>
      <c r="N596" s="452"/>
      <c r="O596" s="452"/>
      <c r="P596" s="452"/>
      <c r="Q596" s="452"/>
    </row>
    <row r="597" spans="10:17" ht="58.5" customHeight="1">
      <c r="J597" s="452"/>
      <c r="K597" s="452"/>
      <c r="L597" s="452"/>
      <c r="M597" s="452"/>
      <c r="N597" s="452"/>
      <c r="O597" s="452"/>
      <c r="P597" s="452"/>
      <c r="Q597" s="452"/>
    </row>
    <row r="598" spans="10:17" ht="58.5" customHeight="1">
      <c r="J598" s="452"/>
      <c r="K598" s="452"/>
      <c r="L598" s="452"/>
      <c r="M598" s="452"/>
      <c r="N598" s="452"/>
      <c r="O598" s="452"/>
      <c r="P598" s="452"/>
      <c r="Q598" s="452"/>
    </row>
    <row r="599" spans="10:17" ht="58.5" customHeight="1">
      <c r="J599" s="452"/>
      <c r="K599" s="452"/>
      <c r="L599" s="452"/>
      <c r="M599" s="452"/>
      <c r="N599" s="452"/>
      <c r="O599" s="452"/>
      <c r="P599" s="452"/>
      <c r="Q599" s="452"/>
    </row>
    <row r="600" spans="10:17" ht="58.5" customHeight="1">
      <c r="J600" s="452"/>
      <c r="K600" s="452"/>
      <c r="L600" s="452"/>
      <c r="M600" s="452"/>
      <c r="N600" s="452"/>
      <c r="O600" s="452"/>
      <c r="P600" s="452"/>
      <c r="Q600" s="452"/>
    </row>
    <row r="601" spans="10:17" ht="58.5" customHeight="1">
      <c r="J601" s="452"/>
      <c r="K601" s="452"/>
      <c r="L601" s="452"/>
      <c r="M601" s="452"/>
      <c r="N601" s="452"/>
      <c r="O601" s="452"/>
      <c r="P601" s="452"/>
      <c r="Q601" s="452"/>
    </row>
    <row r="602" spans="10:17" ht="58.5" customHeight="1">
      <c r="J602" s="452"/>
      <c r="K602" s="452"/>
      <c r="L602" s="452"/>
      <c r="M602" s="452"/>
      <c r="N602" s="452"/>
      <c r="O602" s="452"/>
      <c r="P602" s="452"/>
      <c r="Q602" s="452"/>
    </row>
    <row r="603" spans="10:17" ht="58.5" customHeight="1">
      <c r="J603" s="452"/>
      <c r="K603" s="452"/>
      <c r="L603" s="452"/>
      <c r="M603" s="452"/>
      <c r="N603" s="452"/>
      <c r="O603" s="452"/>
      <c r="P603" s="452"/>
      <c r="Q603" s="452"/>
    </row>
    <row r="604" spans="10:17" ht="58.5" customHeight="1">
      <c r="J604" s="452"/>
      <c r="K604" s="452"/>
      <c r="L604" s="452"/>
      <c r="M604" s="452"/>
      <c r="N604" s="452"/>
      <c r="O604" s="452"/>
      <c r="P604" s="452"/>
      <c r="Q604" s="452"/>
    </row>
    <row r="605" spans="10:17" ht="58.5" customHeight="1">
      <c r="J605" s="452"/>
      <c r="K605" s="452"/>
      <c r="L605" s="452"/>
      <c r="M605" s="452"/>
      <c r="N605" s="452"/>
      <c r="O605" s="452"/>
      <c r="P605" s="452"/>
      <c r="Q605" s="452"/>
    </row>
    <row r="606" spans="10:17" ht="58.5" customHeight="1">
      <c r="J606" s="452"/>
      <c r="K606" s="452"/>
      <c r="L606" s="452"/>
      <c r="M606" s="452"/>
      <c r="N606" s="452"/>
      <c r="O606" s="452"/>
      <c r="P606" s="452"/>
      <c r="Q606" s="452"/>
    </row>
    <row r="607" spans="10:17" ht="58.5" customHeight="1">
      <c r="J607" s="452"/>
      <c r="K607" s="452"/>
      <c r="L607" s="452"/>
      <c r="M607" s="452"/>
      <c r="N607" s="452"/>
      <c r="O607" s="452"/>
      <c r="P607" s="452"/>
      <c r="Q607" s="452"/>
    </row>
    <row r="608" spans="10:17" ht="58.5" customHeight="1">
      <c r="J608" s="452"/>
      <c r="K608" s="452"/>
      <c r="L608" s="452"/>
      <c r="M608" s="452"/>
      <c r="N608" s="452"/>
      <c r="O608" s="452"/>
      <c r="P608" s="452"/>
      <c r="Q608" s="452"/>
    </row>
    <row r="609" spans="10:17" ht="58.5" customHeight="1">
      <c r="J609" s="452"/>
      <c r="K609" s="452"/>
      <c r="L609" s="452"/>
      <c r="M609" s="452"/>
      <c r="N609" s="452"/>
      <c r="O609" s="452"/>
      <c r="P609" s="452"/>
      <c r="Q609" s="452"/>
    </row>
    <row r="610" spans="10:17" ht="58.5" customHeight="1">
      <c r="J610" s="452"/>
      <c r="K610" s="452"/>
      <c r="L610" s="452"/>
      <c r="M610" s="452"/>
      <c r="N610" s="452"/>
      <c r="O610" s="452"/>
      <c r="P610" s="452"/>
      <c r="Q610" s="452"/>
    </row>
    <row r="611" spans="10:17" ht="58.5" customHeight="1">
      <c r="J611" s="452"/>
      <c r="K611" s="452"/>
      <c r="L611" s="452"/>
      <c r="M611" s="452"/>
      <c r="N611" s="452"/>
      <c r="O611" s="452"/>
      <c r="P611" s="452"/>
      <c r="Q611" s="452"/>
    </row>
    <row r="612" spans="10:17" ht="58.5" customHeight="1">
      <c r="J612" s="452"/>
      <c r="K612" s="452"/>
      <c r="L612" s="452"/>
      <c r="M612" s="452"/>
      <c r="N612" s="452"/>
      <c r="O612" s="452"/>
      <c r="P612" s="452"/>
      <c r="Q612" s="452"/>
    </row>
    <row r="613" spans="10:17" ht="58.5" customHeight="1">
      <c r="J613" s="452"/>
      <c r="K613" s="452"/>
      <c r="L613" s="452"/>
      <c r="M613" s="452"/>
      <c r="N613" s="452"/>
      <c r="O613" s="452"/>
      <c r="P613" s="452"/>
      <c r="Q613" s="452"/>
    </row>
    <row r="614" spans="10:17" ht="58.5" customHeight="1">
      <c r="J614" s="452"/>
      <c r="K614" s="452"/>
      <c r="L614" s="452"/>
      <c r="M614" s="452"/>
      <c r="N614" s="452"/>
      <c r="O614" s="452"/>
      <c r="P614" s="452"/>
      <c r="Q614" s="452"/>
    </row>
    <row r="615" spans="10:17" ht="58.5" customHeight="1">
      <c r="J615" s="452"/>
      <c r="K615" s="452"/>
      <c r="L615" s="452"/>
      <c r="M615" s="452"/>
      <c r="N615" s="452"/>
      <c r="O615" s="452"/>
      <c r="P615" s="452"/>
      <c r="Q615" s="452"/>
    </row>
    <row r="616" spans="10:17" ht="58.5" customHeight="1">
      <c r="J616" s="452"/>
      <c r="K616" s="452"/>
      <c r="L616" s="452"/>
      <c r="M616" s="452"/>
      <c r="N616" s="452"/>
      <c r="O616" s="452"/>
      <c r="P616" s="452"/>
      <c r="Q616" s="452"/>
    </row>
    <row r="617" spans="10:17" ht="58.5" customHeight="1">
      <c r="J617" s="452"/>
      <c r="K617" s="452"/>
      <c r="L617" s="452"/>
      <c r="M617" s="452"/>
      <c r="N617" s="452"/>
      <c r="O617" s="452"/>
      <c r="P617" s="452"/>
      <c r="Q617" s="452"/>
    </row>
    <row r="618" spans="10:17" ht="58.5" customHeight="1">
      <c r="J618" s="452"/>
      <c r="K618" s="452"/>
      <c r="L618" s="452"/>
      <c r="M618" s="452"/>
      <c r="N618" s="452"/>
      <c r="O618" s="452"/>
      <c r="P618" s="452"/>
      <c r="Q618" s="452"/>
    </row>
    <row r="619" spans="10:17" ht="58.5" customHeight="1">
      <c r="J619" s="452"/>
      <c r="K619" s="452"/>
      <c r="L619" s="452"/>
      <c r="M619" s="452"/>
      <c r="N619" s="452"/>
      <c r="O619" s="452"/>
      <c r="P619" s="452"/>
      <c r="Q619" s="452"/>
    </row>
    <row r="620" spans="10:17" ht="58.5" customHeight="1">
      <c r="J620" s="452"/>
      <c r="K620" s="452"/>
      <c r="L620" s="452"/>
      <c r="M620" s="452"/>
      <c r="N620" s="452"/>
      <c r="O620" s="452"/>
      <c r="P620" s="452"/>
      <c r="Q620" s="452"/>
    </row>
    <row r="621" spans="10:17" ht="58.5" customHeight="1">
      <c r="J621" s="452"/>
      <c r="K621" s="452"/>
      <c r="L621" s="452"/>
      <c r="M621" s="452"/>
      <c r="N621" s="452"/>
      <c r="O621" s="452"/>
      <c r="P621" s="452"/>
      <c r="Q621" s="452"/>
    </row>
    <row r="622" spans="10:17" ht="58.5" customHeight="1">
      <c r="J622" s="452"/>
      <c r="K622" s="452"/>
      <c r="L622" s="452"/>
      <c r="M622" s="452"/>
      <c r="N622" s="452"/>
      <c r="O622" s="452"/>
      <c r="P622" s="452"/>
      <c r="Q622" s="452"/>
    </row>
    <row r="623" spans="10:17" ht="58.5" customHeight="1">
      <c r="J623" s="452"/>
      <c r="K623" s="452"/>
      <c r="L623" s="452"/>
      <c r="M623" s="452"/>
      <c r="N623" s="452"/>
      <c r="O623" s="452"/>
      <c r="P623" s="452"/>
      <c r="Q623" s="452"/>
    </row>
    <row r="624" spans="10:17" ht="58.5" customHeight="1">
      <c r="J624" s="452"/>
      <c r="K624" s="452"/>
      <c r="L624" s="452"/>
      <c r="M624" s="452"/>
      <c r="N624" s="452"/>
      <c r="O624" s="452"/>
      <c r="P624" s="452"/>
      <c r="Q624" s="452"/>
    </row>
    <row r="625" spans="10:17" ht="58.5" customHeight="1">
      <c r="J625" s="452"/>
      <c r="K625" s="452"/>
      <c r="L625" s="452"/>
      <c r="M625" s="452"/>
      <c r="N625" s="452"/>
      <c r="O625" s="452"/>
      <c r="P625" s="452"/>
      <c r="Q625" s="452"/>
    </row>
    <row r="626" spans="10:17" ht="58.5" customHeight="1">
      <c r="J626" s="452"/>
      <c r="K626" s="452"/>
      <c r="L626" s="452"/>
      <c r="M626" s="452"/>
      <c r="N626" s="452"/>
      <c r="O626" s="452"/>
      <c r="P626" s="452"/>
      <c r="Q626" s="452"/>
    </row>
    <row r="627" spans="10:17" ht="58.5" customHeight="1">
      <c r="J627" s="452"/>
      <c r="K627" s="452"/>
      <c r="L627" s="452"/>
      <c r="M627" s="452"/>
      <c r="N627" s="452"/>
      <c r="O627" s="452"/>
      <c r="P627" s="452"/>
      <c r="Q627" s="452"/>
    </row>
    <row r="628" spans="10:17" ht="58.5" customHeight="1">
      <c r="J628" s="452"/>
      <c r="K628" s="452"/>
      <c r="L628" s="452"/>
      <c r="M628" s="452"/>
      <c r="N628" s="452"/>
      <c r="O628" s="452"/>
      <c r="P628" s="452"/>
      <c r="Q628" s="452"/>
    </row>
    <row r="629" spans="10:17" ht="58.5" customHeight="1">
      <c r="J629" s="452"/>
      <c r="K629" s="452"/>
      <c r="L629" s="452"/>
      <c r="M629" s="452"/>
      <c r="N629" s="452"/>
      <c r="O629" s="452"/>
      <c r="P629" s="452"/>
      <c r="Q629" s="452"/>
    </row>
    <row r="630" spans="10:17" ht="58.5" customHeight="1">
      <c r="J630" s="452"/>
      <c r="K630" s="452"/>
      <c r="L630" s="452"/>
      <c r="M630" s="452"/>
      <c r="N630" s="452"/>
      <c r="O630" s="452"/>
      <c r="P630" s="452"/>
      <c r="Q630" s="452"/>
    </row>
    <row r="631" spans="10:17" ht="58.5" customHeight="1">
      <c r="J631" s="452"/>
      <c r="K631" s="452"/>
      <c r="L631" s="452"/>
      <c r="M631" s="452"/>
      <c r="N631" s="452"/>
      <c r="O631" s="452"/>
      <c r="P631" s="452"/>
      <c r="Q631" s="452"/>
    </row>
    <row r="632" spans="10:17" ht="58.5" customHeight="1">
      <c r="J632" s="452"/>
      <c r="K632" s="452"/>
      <c r="L632" s="452"/>
      <c r="M632" s="452"/>
      <c r="N632" s="452"/>
      <c r="O632" s="452"/>
      <c r="P632" s="452"/>
      <c r="Q632" s="452"/>
    </row>
    <row r="633" spans="10:17" ht="58.5" customHeight="1">
      <c r="J633" s="452"/>
      <c r="K633" s="452"/>
      <c r="L633" s="452"/>
      <c r="M633" s="452"/>
      <c r="N633" s="452"/>
      <c r="O633" s="452"/>
      <c r="P633" s="452"/>
      <c r="Q633" s="452"/>
    </row>
    <row r="634" spans="10:17" ht="58.5" customHeight="1">
      <c r="J634" s="452"/>
      <c r="K634" s="452"/>
      <c r="L634" s="452"/>
      <c r="M634" s="452"/>
      <c r="N634" s="452"/>
      <c r="O634" s="452"/>
      <c r="P634" s="452"/>
      <c r="Q634" s="452"/>
    </row>
    <row r="635" spans="10:17" ht="58.5" customHeight="1">
      <c r="J635" s="452"/>
      <c r="K635" s="452"/>
      <c r="L635" s="452"/>
      <c r="M635" s="452"/>
      <c r="N635" s="452"/>
      <c r="O635" s="452"/>
      <c r="P635" s="452"/>
      <c r="Q635" s="452"/>
    </row>
    <row r="636" spans="10:17" ht="58.5" customHeight="1">
      <c r="J636" s="452"/>
      <c r="K636" s="452"/>
      <c r="L636" s="452"/>
      <c r="M636" s="452"/>
      <c r="N636" s="452"/>
      <c r="O636" s="452"/>
      <c r="P636" s="452"/>
      <c r="Q636" s="452"/>
    </row>
    <row r="637" spans="10:17" ht="58.5" customHeight="1">
      <c r="J637" s="452"/>
      <c r="K637" s="452"/>
      <c r="L637" s="452"/>
      <c r="M637" s="452"/>
      <c r="N637" s="452"/>
      <c r="O637" s="452"/>
      <c r="P637" s="452"/>
      <c r="Q637" s="452"/>
    </row>
    <row r="638" spans="10:17" ht="58.5" customHeight="1">
      <c r="J638" s="452"/>
      <c r="K638" s="452"/>
      <c r="L638" s="452"/>
      <c r="M638" s="452"/>
      <c r="N638" s="452"/>
      <c r="O638" s="452"/>
      <c r="P638" s="452"/>
      <c r="Q638" s="452"/>
    </row>
  </sheetData>
  <mergeCells count="3">
    <mergeCell ref="A1:H1"/>
    <mergeCell ref="A233:H233"/>
    <mergeCell ref="E167:E168"/>
  </mergeCells>
  <pageMargins left="0.15748031496062992" right="0.27559055118110237" top="0.15748031496062992" bottom="0.19685039370078741" header="0.27559055118110237" footer="0.11811023622047245"/>
  <pageSetup scale="30" orientation="landscape" r:id="rId1"/>
  <headerFooter>
    <oddHeader>&amp;L&amp;"Arial,Regular"&amp;10&amp;K000000ORARIO SETTIMANALE 2° ANNO</oddHeader>
    <oddFooter>&amp;C&amp;"Helvetica Neue,Regular"&amp;12&amp;K000000&amp;P</oddFooter>
  </headerFooter>
  <rowBreaks count="9" manualBreakCount="9">
    <brk id="40" max="16383" man="1"/>
    <brk id="56" max="16383" man="1"/>
    <brk id="72" max="16383" man="1"/>
    <brk id="88" max="16383" man="1"/>
    <brk id="104" max="16383" man="1"/>
    <brk id="120" max="16383" man="1"/>
    <brk id="135" max="16383" man="1"/>
    <brk id="152" max="16383" man="1"/>
    <brk id="168" max="16383" man="1"/>
  </rowBreaks>
  <colBreaks count="1" manualBreakCount="1">
    <brk id="8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5"/>
  <sheetViews>
    <sheetView showGridLines="0" tabSelected="1" view="pageBreakPreview" topLeftCell="A90" zoomScale="55" zoomScaleNormal="55" zoomScaleSheetLayoutView="55" workbookViewId="0">
      <selection activeCell="D114" sqref="D114"/>
    </sheetView>
  </sheetViews>
  <sheetFormatPr defaultColWidth="8.85546875" defaultRowHeight="58.5" customHeight="1"/>
  <cols>
    <col min="1" max="1" width="33.85546875" style="1" customWidth="1"/>
    <col min="2" max="2" width="63" style="1" customWidth="1"/>
    <col min="3" max="3" width="58.85546875" style="1" customWidth="1"/>
    <col min="4" max="4" width="62.7109375" style="1" customWidth="1"/>
    <col min="5" max="5" width="62.28515625" style="1" customWidth="1"/>
    <col min="6" max="6" width="56.85546875" style="1" customWidth="1"/>
    <col min="7" max="7" width="55" style="1" customWidth="1"/>
    <col min="8" max="8" width="9.140625" style="293" customWidth="1"/>
    <col min="9" max="9" width="70.85546875" style="1" customWidth="1"/>
    <col min="10" max="10" width="16.28515625" style="293" customWidth="1"/>
    <col min="11" max="11" width="15.42578125" style="293" customWidth="1"/>
    <col min="12" max="12" width="21.28515625" style="293" customWidth="1"/>
    <col min="13" max="13" width="72.28515625" style="1" customWidth="1"/>
    <col min="14" max="15" width="26.5703125" style="293" customWidth="1"/>
    <col min="16" max="16" width="26" style="1" customWidth="1"/>
    <col min="17" max="16384" width="8.85546875" style="1"/>
  </cols>
  <sheetData>
    <row r="1" spans="1:15" ht="170.25" customHeight="1">
      <c r="A1" s="639" t="s">
        <v>169</v>
      </c>
      <c r="B1" s="641"/>
      <c r="C1" s="641"/>
      <c r="D1" s="641"/>
      <c r="E1" s="641"/>
      <c r="F1" s="641"/>
      <c r="G1" s="641"/>
      <c r="H1" s="496"/>
      <c r="I1" s="289"/>
      <c r="J1" s="289"/>
      <c r="K1" s="289"/>
      <c r="L1" s="289"/>
      <c r="M1" s="500"/>
      <c r="N1" s="500"/>
      <c r="O1" s="501"/>
    </row>
    <row r="2" spans="1:15" ht="58.5" hidden="1" customHeight="1">
      <c r="A2" s="205"/>
      <c r="B2" s="206" t="s">
        <v>1</v>
      </c>
      <c r="C2" s="206" t="s">
        <v>2</v>
      </c>
      <c r="D2" s="206" t="s">
        <v>3</v>
      </c>
      <c r="E2" s="206" t="s">
        <v>4</v>
      </c>
      <c r="F2" s="206" t="s">
        <v>5</v>
      </c>
      <c r="G2" s="206" t="s">
        <v>6</v>
      </c>
      <c r="H2" s="497"/>
      <c r="I2" s="208"/>
      <c r="J2" s="298"/>
      <c r="K2" s="299"/>
      <c r="L2" s="297"/>
      <c r="M2" s="204"/>
      <c r="N2" s="288"/>
      <c r="O2" s="502"/>
    </row>
    <row r="3" spans="1:15" ht="58.5" hidden="1" customHeight="1">
      <c r="A3" s="209"/>
      <c r="B3" s="210">
        <v>44116</v>
      </c>
      <c r="C3" s="210">
        <v>44117</v>
      </c>
      <c r="D3" s="210">
        <v>44118</v>
      </c>
      <c r="E3" s="210">
        <v>44119</v>
      </c>
      <c r="F3" s="210">
        <v>44120</v>
      </c>
      <c r="G3" s="211">
        <v>44121</v>
      </c>
      <c r="H3" s="304"/>
      <c r="I3" s="212"/>
      <c r="J3" s="306" t="s">
        <v>7</v>
      </c>
      <c r="K3" s="306" t="s">
        <v>8</v>
      </c>
      <c r="L3" s="305"/>
      <c r="M3" s="207"/>
      <c r="N3" s="307"/>
      <c r="O3" s="308"/>
    </row>
    <row r="4" spans="1:15" ht="79.5" hidden="1" customHeight="1">
      <c r="A4" s="213" t="s">
        <v>9</v>
      </c>
      <c r="B4" s="214"/>
      <c r="C4" s="214"/>
      <c r="D4" s="214"/>
      <c r="E4" s="214"/>
      <c r="F4" s="214"/>
      <c r="G4" s="214"/>
      <c r="H4" s="311"/>
      <c r="I4" s="215"/>
      <c r="J4" s="312"/>
      <c r="K4" s="305"/>
      <c r="L4" s="305"/>
      <c r="M4" s="216"/>
      <c r="N4" s="314"/>
      <c r="O4" s="314"/>
    </row>
    <row r="5" spans="1:15" ht="79.5" hidden="1" customHeight="1">
      <c r="A5" s="217" t="s">
        <v>10</v>
      </c>
      <c r="B5" s="218" t="s">
        <v>11</v>
      </c>
      <c r="C5" s="212"/>
      <c r="D5" s="212"/>
      <c r="E5" s="212"/>
      <c r="F5" s="219"/>
      <c r="G5" s="220"/>
      <c r="H5" s="316"/>
      <c r="I5" s="215"/>
      <c r="J5" s="312"/>
      <c r="K5" s="305"/>
      <c r="L5" s="305"/>
      <c r="M5" s="221"/>
      <c r="N5" s="318"/>
      <c r="O5" s="318"/>
    </row>
    <row r="6" spans="1:15" ht="79.5" hidden="1" customHeight="1">
      <c r="A6" s="217" t="s">
        <v>12</v>
      </c>
      <c r="B6" s="218" t="s">
        <v>11</v>
      </c>
      <c r="C6" s="212"/>
      <c r="D6" s="212"/>
      <c r="E6" s="212"/>
      <c r="F6" s="219"/>
      <c r="G6" s="220"/>
      <c r="H6" s="316"/>
      <c r="I6" s="215"/>
      <c r="J6" s="312"/>
      <c r="K6" s="305"/>
      <c r="L6" s="305"/>
      <c r="M6" s="221"/>
      <c r="N6" s="318"/>
      <c r="O6" s="318"/>
    </row>
    <row r="7" spans="1:15" ht="79.5" hidden="1" customHeight="1">
      <c r="A7" s="217" t="s">
        <v>13</v>
      </c>
      <c r="B7" s="218" t="s">
        <v>11</v>
      </c>
      <c r="C7" s="212"/>
      <c r="D7" s="212"/>
      <c r="E7" s="212"/>
      <c r="F7" s="219"/>
      <c r="G7" s="220"/>
      <c r="H7" s="316"/>
      <c r="I7" s="215"/>
      <c r="J7" s="312"/>
      <c r="K7" s="305"/>
      <c r="L7" s="305"/>
      <c r="M7" s="221"/>
      <c r="N7" s="318"/>
      <c r="O7" s="318"/>
    </row>
    <row r="8" spans="1:15" ht="79.5" hidden="1" customHeight="1">
      <c r="A8" s="222"/>
      <c r="B8" s="223"/>
      <c r="C8" s="212"/>
      <c r="D8" s="212"/>
      <c r="E8" s="212"/>
      <c r="F8" s="219"/>
      <c r="G8" s="220"/>
      <c r="H8" s="316"/>
      <c r="I8" s="224"/>
      <c r="J8" s="312"/>
      <c r="K8" s="305"/>
      <c r="L8" s="305"/>
      <c r="M8" s="221"/>
      <c r="N8" s="318"/>
      <c r="O8" s="318"/>
    </row>
    <row r="9" spans="1:15" ht="79.5" hidden="1" customHeight="1">
      <c r="A9" s="217" t="s">
        <v>14</v>
      </c>
      <c r="B9" s="212"/>
      <c r="C9" s="212"/>
      <c r="D9" s="223"/>
      <c r="E9" s="212"/>
      <c r="F9" s="219"/>
      <c r="G9" s="225" t="s">
        <v>15</v>
      </c>
      <c r="H9" s="316"/>
      <c r="I9" s="224"/>
      <c r="J9" s="312"/>
      <c r="K9" s="305"/>
      <c r="L9" s="305"/>
      <c r="M9" s="221"/>
      <c r="N9" s="318"/>
      <c r="O9" s="318"/>
    </row>
    <row r="10" spans="1:15" ht="79.5" hidden="1" customHeight="1">
      <c r="A10" s="217" t="s">
        <v>16</v>
      </c>
      <c r="B10" s="212"/>
      <c r="C10" s="212"/>
      <c r="D10" s="223"/>
      <c r="E10" s="223"/>
      <c r="F10" s="219"/>
      <c r="G10" s="225" t="s">
        <v>15</v>
      </c>
      <c r="H10" s="316"/>
      <c r="I10" s="224"/>
      <c r="J10" s="312"/>
      <c r="K10" s="305"/>
      <c r="L10" s="305"/>
      <c r="M10" s="221"/>
      <c r="N10" s="318"/>
      <c r="O10" s="318"/>
    </row>
    <row r="11" spans="1:15" ht="79.5" hidden="1" customHeight="1">
      <c r="A11" s="217" t="s">
        <v>17</v>
      </c>
      <c r="B11" s="212"/>
      <c r="C11" s="212"/>
      <c r="D11" s="223"/>
      <c r="E11" s="223"/>
      <c r="F11" s="219"/>
      <c r="G11" s="225" t="s">
        <v>15</v>
      </c>
      <c r="H11" s="316"/>
      <c r="I11" s="224"/>
      <c r="J11" s="312"/>
      <c r="K11" s="305"/>
      <c r="L11" s="305"/>
      <c r="M11" s="221"/>
      <c r="N11" s="318"/>
      <c r="O11" s="318"/>
    </row>
    <row r="12" spans="1:15" ht="79.5" hidden="1" customHeight="1">
      <c r="A12" s="226"/>
      <c r="B12" s="223"/>
      <c r="C12" s="212"/>
      <c r="D12" s="223"/>
      <c r="E12" s="227"/>
      <c r="F12" s="228"/>
      <c r="G12" s="220"/>
      <c r="H12" s="316"/>
      <c r="I12" s="229"/>
      <c r="J12" s="312"/>
      <c r="K12" s="305"/>
      <c r="L12" s="305"/>
      <c r="M12" s="221"/>
      <c r="N12" s="318"/>
      <c r="O12" s="318"/>
    </row>
    <row r="13" spans="1:15" ht="58.5" hidden="1" customHeight="1">
      <c r="A13" s="226"/>
      <c r="B13" s="228"/>
      <c r="C13" s="228"/>
      <c r="D13" s="228"/>
      <c r="E13" s="227"/>
      <c r="F13" s="228"/>
      <c r="G13" s="220"/>
      <c r="H13" s="316"/>
      <c r="I13" s="229"/>
      <c r="J13" s="312"/>
      <c r="K13" s="305"/>
      <c r="L13" s="305"/>
      <c r="M13" s="221"/>
      <c r="N13" s="318"/>
      <c r="O13" s="318"/>
    </row>
    <row r="14" spans="1:15" ht="58.5" hidden="1" customHeight="1">
      <c r="A14" s="217" t="s">
        <v>18</v>
      </c>
      <c r="B14" s="223"/>
      <c r="C14" s="228"/>
      <c r="D14" s="228"/>
      <c r="E14" s="223"/>
      <c r="F14" s="228"/>
      <c r="G14" s="220"/>
      <c r="H14" s="316"/>
      <c r="I14" s="224"/>
      <c r="J14" s="312"/>
      <c r="K14" s="305"/>
      <c r="L14" s="305"/>
      <c r="M14" s="221"/>
      <c r="N14" s="318"/>
      <c r="O14" s="318"/>
    </row>
    <row r="15" spans="1:15" ht="79.5" hidden="1" customHeight="1">
      <c r="A15" s="217" t="s">
        <v>19</v>
      </c>
      <c r="B15" s="223"/>
      <c r="C15" s="228"/>
      <c r="D15" s="228"/>
      <c r="E15" s="223"/>
      <c r="F15" s="228"/>
      <c r="G15" s="220"/>
      <c r="H15" s="316"/>
      <c r="I15" s="230"/>
      <c r="J15" s="312"/>
      <c r="K15" s="305"/>
      <c r="L15" s="305"/>
      <c r="M15" s="221"/>
      <c r="N15" s="318"/>
      <c r="O15" s="318"/>
    </row>
    <row r="16" spans="1:15" ht="79.5" hidden="1" customHeight="1">
      <c r="A16" s="217" t="s">
        <v>20</v>
      </c>
      <c r="B16" s="223"/>
      <c r="C16" s="228"/>
      <c r="D16" s="228"/>
      <c r="E16" s="223"/>
      <c r="F16" s="228"/>
      <c r="G16" s="220"/>
      <c r="H16" s="316"/>
      <c r="I16" s="230"/>
      <c r="J16" s="312"/>
      <c r="K16" s="305"/>
      <c r="L16" s="305"/>
      <c r="M16" s="221"/>
      <c r="N16" s="318"/>
      <c r="O16" s="318"/>
    </row>
    <row r="17" spans="1:15" ht="58.5" hidden="1" customHeight="1">
      <c r="A17" s="231"/>
      <c r="B17" s="228"/>
      <c r="C17" s="228"/>
      <c r="D17" s="228"/>
      <c r="E17" s="227"/>
      <c r="F17" s="228"/>
      <c r="G17" s="220"/>
      <c r="H17" s="316"/>
      <c r="I17" s="230"/>
      <c r="J17" s="312"/>
      <c r="K17" s="305"/>
      <c r="L17" s="305"/>
      <c r="M17" s="221"/>
      <c r="N17" s="318"/>
      <c r="O17" s="318"/>
    </row>
    <row r="18" spans="1:15" ht="58.5" hidden="1" customHeight="1">
      <c r="A18" s="231"/>
      <c r="B18" s="228"/>
      <c r="C18" s="228"/>
      <c r="D18" s="228"/>
      <c r="E18" s="227"/>
      <c r="F18" s="228"/>
      <c r="G18" s="220"/>
      <c r="H18" s="316"/>
      <c r="I18" s="230"/>
      <c r="J18" s="312"/>
      <c r="K18" s="305"/>
      <c r="L18" s="305"/>
      <c r="M18" s="221"/>
      <c r="N18" s="318"/>
      <c r="O18" s="318"/>
    </row>
    <row r="19" spans="1:15" ht="58.5" hidden="1" customHeight="1">
      <c r="A19" s="231"/>
      <c r="B19" s="228"/>
      <c r="C19" s="228"/>
      <c r="D19" s="228"/>
      <c r="E19" s="227"/>
      <c r="F19" s="228"/>
      <c r="G19" s="220"/>
      <c r="H19" s="316"/>
      <c r="I19" s="230"/>
      <c r="J19" s="312"/>
      <c r="K19" s="305"/>
      <c r="L19" s="305"/>
      <c r="M19" s="221"/>
      <c r="N19" s="318"/>
      <c r="O19" s="318"/>
    </row>
    <row r="20" spans="1:15" ht="58.5" hidden="1" customHeight="1">
      <c r="A20" s="231"/>
      <c r="B20" s="228"/>
      <c r="C20" s="228"/>
      <c r="D20" s="228"/>
      <c r="E20" s="227"/>
      <c r="F20" s="228"/>
      <c r="G20" s="220"/>
      <c r="H20" s="316"/>
      <c r="I20" s="223"/>
      <c r="J20" s="312"/>
      <c r="K20" s="305"/>
      <c r="L20" s="305"/>
      <c r="M20" s="221"/>
      <c r="N20" s="318"/>
      <c r="O20" s="318"/>
    </row>
    <row r="21" spans="1:15" ht="58.5" hidden="1" customHeight="1">
      <c r="A21" s="231"/>
      <c r="B21" s="232"/>
      <c r="C21" s="232"/>
      <c r="D21" s="232"/>
      <c r="E21" s="232"/>
      <c r="F21" s="228"/>
      <c r="G21" s="220"/>
      <c r="H21" s="316"/>
      <c r="I21" s="223"/>
      <c r="J21" s="312"/>
      <c r="K21" s="305"/>
      <c r="L21" s="305"/>
      <c r="M21" s="221"/>
      <c r="N21" s="318"/>
      <c r="O21" s="318"/>
    </row>
    <row r="22" spans="1:15" ht="58.5" hidden="1" customHeight="1">
      <c r="A22" s="231"/>
      <c r="B22" s="232"/>
      <c r="C22" s="232"/>
      <c r="D22" s="232"/>
      <c r="E22" s="232"/>
      <c r="F22" s="228"/>
      <c r="G22" s="220"/>
      <c r="H22" s="316"/>
      <c r="I22" s="219"/>
      <c r="J22" s="312"/>
      <c r="K22" s="305"/>
      <c r="L22" s="305"/>
      <c r="M22" s="221"/>
      <c r="N22" s="318"/>
      <c r="O22" s="318"/>
    </row>
    <row r="23" spans="1:15" ht="58.5" hidden="1" customHeight="1">
      <c r="A23" s="231"/>
      <c r="B23" s="228"/>
      <c r="C23" s="228"/>
      <c r="D23" s="228"/>
      <c r="E23" s="227"/>
      <c r="F23" s="228"/>
      <c r="G23" s="220"/>
      <c r="H23" s="317"/>
      <c r="I23" s="233"/>
      <c r="J23" s="312"/>
      <c r="K23" s="323"/>
      <c r="L23" s="305"/>
      <c r="M23" s="221"/>
      <c r="N23" s="318"/>
      <c r="O23" s="318"/>
    </row>
    <row r="24" spans="1:15" ht="58.5" hidden="1" customHeight="1">
      <c r="A24" s="231"/>
      <c r="B24" s="228"/>
      <c r="C24" s="228"/>
      <c r="D24" s="228"/>
      <c r="E24" s="227"/>
      <c r="F24" s="228"/>
      <c r="G24" s="220"/>
      <c r="H24" s="316"/>
      <c r="I24" s="229"/>
      <c r="J24" s="312"/>
      <c r="K24" s="325"/>
      <c r="L24" s="305"/>
      <c r="M24" s="221"/>
      <c r="N24" s="318"/>
      <c r="O24" s="318"/>
    </row>
    <row r="25" spans="1:15" ht="128.44999999999999" customHeight="1">
      <c r="A25" s="294"/>
      <c r="B25" s="206" t="s">
        <v>1</v>
      </c>
      <c r="C25" s="206" t="s">
        <v>2</v>
      </c>
      <c r="D25" s="206" t="s">
        <v>3</v>
      </c>
      <c r="E25" s="206" t="s">
        <v>4</v>
      </c>
      <c r="F25" s="206" t="s">
        <v>5</v>
      </c>
      <c r="G25" s="206" t="s">
        <v>6</v>
      </c>
      <c r="H25" s="365"/>
      <c r="I25" s="249"/>
      <c r="J25" s="349"/>
      <c r="K25" s="350"/>
      <c r="L25" s="351"/>
      <c r="M25" s="272"/>
      <c r="N25" s="367"/>
      <c r="O25" s="367"/>
    </row>
    <row r="26" spans="1:15" ht="106.5" customHeight="1">
      <c r="A26" s="303"/>
      <c r="B26" s="210">
        <v>44494</v>
      </c>
      <c r="C26" s="210">
        <v>44495</v>
      </c>
      <c r="D26" s="210">
        <v>44496</v>
      </c>
      <c r="E26" s="210">
        <v>44497</v>
      </c>
      <c r="F26" s="210">
        <v>44498</v>
      </c>
      <c r="G26" s="210">
        <v>44499</v>
      </c>
      <c r="H26" s="370"/>
      <c r="I26" s="249"/>
      <c r="J26" s="349"/>
      <c r="K26" s="350"/>
      <c r="L26" s="351"/>
      <c r="M26" s="273"/>
      <c r="N26" s="292"/>
      <c r="O26" s="292"/>
    </row>
    <row r="27" spans="1:15" ht="106.5" customHeight="1">
      <c r="A27" s="213" t="s">
        <v>21</v>
      </c>
      <c r="B27" s="295" t="s">
        <v>123</v>
      </c>
      <c r="C27" s="295" t="s">
        <v>124</v>
      </c>
      <c r="D27" s="295" t="s">
        <v>123</v>
      </c>
      <c r="E27" s="295" t="s">
        <v>124</v>
      </c>
      <c r="F27" s="295" t="s">
        <v>123</v>
      </c>
      <c r="G27" s="295" t="s">
        <v>124</v>
      </c>
      <c r="H27" s="332"/>
      <c r="I27" s="551" t="s">
        <v>76</v>
      </c>
      <c r="J27" s="349">
        <f t="shared" ref="J27:J39" si="0">COUNTIF(B$28:G$37,I27)</f>
        <v>0</v>
      </c>
      <c r="K27" s="503">
        <v>20</v>
      </c>
      <c r="L27" s="333" t="str">
        <f t="shared" ref="L27:L40" si="1">IF(J27=K27,"FINITO"," ")</f>
        <v xml:space="preserve"> </v>
      </c>
      <c r="M27" s="238" t="s">
        <v>77</v>
      </c>
      <c r="N27" s="349">
        <f t="shared" ref="N27:N34" si="2">COUNTIF(B$27:G$40,M27)</f>
        <v>0</v>
      </c>
      <c r="O27" s="503">
        <v>5</v>
      </c>
    </row>
    <row r="28" spans="1:15" ht="106.5" customHeight="1">
      <c r="A28" s="217" t="s">
        <v>10</v>
      </c>
      <c r="B28" s="238" t="s">
        <v>78</v>
      </c>
      <c r="C28" s="333" t="s">
        <v>86</v>
      </c>
      <c r="D28" s="274" t="s">
        <v>115</v>
      </c>
      <c r="E28" s="240" t="s">
        <v>84</v>
      </c>
      <c r="F28" s="546" t="s">
        <v>156</v>
      </c>
      <c r="G28" s="333" t="s">
        <v>86</v>
      </c>
      <c r="H28" s="332"/>
      <c r="I28" s="551" t="s">
        <v>81</v>
      </c>
      <c r="J28" s="349">
        <f t="shared" si="0"/>
        <v>0</v>
      </c>
      <c r="K28" s="503">
        <v>20</v>
      </c>
      <c r="L28" s="333" t="str">
        <f t="shared" si="1"/>
        <v xml:space="preserve"> </v>
      </c>
      <c r="M28" s="240" t="s">
        <v>82</v>
      </c>
      <c r="N28" s="349">
        <f t="shared" si="2"/>
        <v>0</v>
      </c>
      <c r="O28" s="503">
        <v>5</v>
      </c>
    </row>
    <row r="29" spans="1:15" ht="106.5" customHeight="1">
      <c r="A29" s="217" t="s">
        <v>12</v>
      </c>
      <c r="B29" s="238" t="s">
        <v>78</v>
      </c>
      <c r="C29" s="333" t="s">
        <v>86</v>
      </c>
      <c r="D29" s="274" t="s">
        <v>115</v>
      </c>
      <c r="E29" s="240" t="s">
        <v>84</v>
      </c>
      <c r="F29" s="546" t="s">
        <v>156</v>
      </c>
      <c r="G29" s="333" t="s">
        <v>86</v>
      </c>
      <c r="H29" s="377"/>
      <c r="I29" s="551" t="s">
        <v>79</v>
      </c>
      <c r="J29" s="349">
        <f t="shared" si="0"/>
        <v>3</v>
      </c>
      <c r="K29" s="503">
        <v>35</v>
      </c>
      <c r="L29" s="333" t="str">
        <f t="shared" si="1"/>
        <v xml:space="preserve"> </v>
      </c>
      <c r="M29" s="274" t="s">
        <v>80</v>
      </c>
      <c r="N29" s="349">
        <f t="shared" si="2"/>
        <v>0</v>
      </c>
      <c r="O29" s="503">
        <v>3</v>
      </c>
    </row>
    <row r="30" spans="1:15" ht="106.5" customHeight="1">
      <c r="A30" s="217" t="s">
        <v>13</v>
      </c>
      <c r="B30" s="238" t="s">
        <v>78</v>
      </c>
      <c r="C30" s="333" t="s">
        <v>86</v>
      </c>
      <c r="D30" s="274" t="s">
        <v>115</v>
      </c>
      <c r="E30" s="240" t="s">
        <v>84</v>
      </c>
      <c r="F30" s="546" t="s">
        <v>86</v>
      </c>
      <c r="G30" s="333" t="s">
        <v>86</v>
      </c>
      <c r="H30" s="365"/>
      <c r="I30" s="551" t="s">
        <v>78</v>
      </c>
      <c r="J30" s="349">
        <f t="shared" si="0"/>
        <v>3</v>
      </c>
      <c r="K30" s="503">
        <v>20</v>
      </c>
      <c r="L30" s="333" t="str">
        <f t="shared" si="1"/>
        <v xml:space="preserve"> </v>
      </c>
      <c r="M30" s="275" t="s">
        <v>83</v>
      </c>
      <c r="N30" s="349">
        <f t="shared" si="2"/>
        <v>0</v>
      </c>
      <c r="O30" s="503">
        <v>6</v>
      </c>
    </row>
    <row r="31" spans="1:15" ht="106.5" customHeight="1">
      <c r="A31" s="217" t="s">
        <v>14</v>
      </c>
      <c r="B31" s="240" t="s">
        <v>113</v>
      </c>
      <c r="C31" s="621" t="s">
        <v>178</v>
      </c>
      <c r="D31" s="240" t="s">
        <v>84</v>
      </c>
      <c r="E31" s="240" t="s">
        <v>85</v>
      </c>
      <c r="F31" s="238" t="s">
        <v>79</v>
      </c>
      <c r="G31" s="274" t="s">
        <v>115</v>
      </c>
      <c r="H31" s="365"/>
      <c r="I31" s="549" t="s">
        <v>113</v>
      </c>
      <c r="J31" s="349">
        <f t="shared" si="0"/>
        <v>3</v>
      </c>
      <c r="K31" s="503">
        <v>15</v>
      </c>
      <c r="L31" s="333" t="str">
        <f t="shared" si="1"/>
        <v xml:space="preserve"> </v>
      </c>
      <c r="M31" s="242" t="s">
        <v>86</v>
      </c>
      <c r="N31" s="349">
        <f t="shared" si="2"/>
        <v>10</v>
      </c>
      <c r="O31" s="503">
        <v>10</v>
      </c>
    </row>
    <row r="32" spans="1:15" ht="106.5" customHeight="1">
      <c r="A32" s="217" t="s">
        <v>16</v>
      </c>
      <c r="B32" s="240" t="s">
        <v>113</v>
      </c>
      <c r="C32" s="621" t="s">
        <v>178</v>
      </c>
      <c r="D32" s="240" t="s">
        <v>84</v>
      </c>
      <c r="E32" s="240" t="s">
        <v>85</v>
      </c>
      <c r="F32" s="238" t="s">
        <v>79</v>
      </c>
      <c r="G32" s="274" t="s">
        <v>115</v>
      </c>
      <c r="H32" s="365"/>
      <c r="I32" s="549" t="s">
        <v>87</v>
      </c>
      <c r="J32" s="349">
        <f t="shared" si="0"/>
        <v>0</v>
      </c>
      <c r="K32" s="503">
        <v>20</v>
      </c>
      <c r="L32" s="333" t="str">
        <f t="shared" si="1"/>
        <v xml:space="preserve"> </v>
      </c>
      <c r="M32" s="275" t="s">
        <v>88</v>
      </c>
      <c r="N32" s="349">
        <f t="shared" si="2"/>
        <v>0</v>
      </c>
      <c r="O32" s="503">
        <v>3</v>
      </c>
    </row>
    <row r="33" spans="1:16" ht="106.5" customHeight="1">
      <c r="A33" s="217" t="s">
        <v>17</v>
      </c>
      <c r="B33" s="240" t="s">
        <v>113</v>
      </c>
      <c r="C33" s="621" t="s">
        <v>178</v>
      </c>
      <c r="D33" s="240" t="s">
        <v>84</v>
      </c>
      <c r="E33" s="240" t="s">
        <v>85</v>
      </c>
      <c r="F33" s="238" t="s">
        <v>79</v>
      </c>
      <c r="G33" s="274" t="s">
        <v>115</v>
      </c>
      <c r="H33" s="365"/>
      <c r="I33" s="549" t="s">
        <v>84</v>
      </c>
      <c r="J33" s="349">
        <f t="shared" si="0"/>
        <v>6</v>
      </c>
      <c r="K33" s="503">
        <v>35</v>
      </c>
      <c r="L33" s="333" t="str">
        <f t="shared" si="1"/>
        <v xml:space="preserve"> </v>
      </c>
      <c r="M33" s="333"/>
      <c r="N33" s="349">
        <f t="shared" si="2"/>
        <v>0</v>
      </c>
      <c r="O33" s="351"/>
    </row>
    <row r="34" spans="1:16" ht="106.5" customHeight="1">
      <c r="A34" s="511"/>
      <c r="B34" s="337"/>
      <c r="C34" s="622" t="s">
        <v>228</v>
      </c>
      <c r="D34" s="310"/>
      <c r="E34" s="310"/>
      <c r="F34" s="310"/>
      <c r="G34" s="545" t="s">
        <v>186</v>
      </c>
      <c r="H34" s="365"/>
      <c r="I34" s="549" t="s">
        <v>85</v>
      </c>
      <c r="J34" s="349">
        <f t="shared" si="0"/>
        <v>3</v>
      </c>
      <c r="K34" s="503">
        <v>20</v>
      </c>
      <c r="L34" s="333" t="str">
        <f t="shared" si="1"/>
        <v xml:space="preserve"> </v>
      </c>
      <c r="M34" s="508"/>
      <c r="N34" s="508">
        <f t="shared" si="2"/>
        <v>0</v>
      </c>
      <c r="O34" s="351"/>
    </row>
    <row r="35" spans="1:16" ht="106.5" customHeight="1">
      <c r="A35" s="217" t="s">
        <v>18</v>
      </c>
      <c r="B35" s="337"/>
      <c r="C35" s="333" t="s">
        <v>86</v>
      </c>
      <c r="D35" s="310"/>
      <c r="E35" s="274" t="s">
        <v>117</v>
      </c>
      <c r="F35" s="310"/>
      <c r="G35" s="310"/>
      <c r="H35" s="365"/>
      <c r="I35" s="552" t="s">
        <v>170</v>
      </c>
      <c r="J35" s="349">
        <f t="shared" si="0"/>
        <v>0</v>
      </c>
      <c r="K35" s="503">
        <v>15</v>
      </c>
      <c r="L35" s="506" t="str">
        <f t="shared" si="1"/>
        <v xml:space="preserve"> </v>
      </c>
      <c r="M35" s="509"/>
      <c r="N35" s="509"/>
      <c r="O35" s="507"/>
    </row>
    <row r="36" spans="1:16" ht="106.5" customHeight="1">
      <c r="A36" s="217" t="s">
        <v>19</v>
      </c>
      <c r="B36" s="337"/>
      <c r="C36" s="333" t="s">
        <v>86</v>
      </c>
      <c r="D36" s="310"/>
      <c r="E36" s="274" t="s">
        <v>117</v>
      </c>
      <c r="F36" s="310"/>
      <c r="G36" s="310"/>
      <c r="H36" s="365"/>
      <c r="I36" s="552" t="s">
        <v>115</v>
      </c>
      <c r="J36" s="349">
        <f t="shared" si="0"/>
        <v>6</v>
      </c>
      <c r="K36" s="503">
        <v>20</v>
      </c>
      <c r="L36" s="506" t="str">
        <f t="shared" si="1"/>
        <v xml:space="preserve"> </v>
      </c>
      <c r="M36" s="509"/>
      <c r="N36" s="509"/>
      <c r="O36" s="501"/>
    </row>
    <row r="37" spans="1:16" ht="106.5" customHeight="1">
      <c r="A37" s="217" t="s">
        <v>20</v>
      </c>
      <c r="B37" s="337"/>
      <c r="C37" s="333" t="s">
        <v>86</v>
      </c>
      <c r="D37" s="310"/>
      <c r="E37" s="274" t="s">
        <v>117</v>
      </c>
      <c r="F37" s="310"/>
      <c r="G37" s="310"/>
      <c r="H37" s="365"/>
      <c r="I37" s="552" t="s">
        <v>116</v>
      </c>
      <c r="J37" s="349">
        <f t="shared" si="0"/>
        <v>0</v>
      </c>
      <c r="K37" s="503">
        <v>40</v>
      </c>
      <c r="L37" s="506" t="str">
        <f t="shared" si="1"/>
        <v xml:space="preserve"> </v>
      </c>
      <c r="M37" s="510" t="s">
        <v>89</v>
      </c>
      <c r="N37" s="509"/>
      <c r="O37" s="501"/>
    </row>
    <row r="38" spans="1:16" ht="58.5" customHeight="1">
      <c r="A38" s="277"/>
      <c r="B38" s="337"/>
      <c r="C38" s="545" t="s">
        <v>175</v>
      </c>
      <c r="D38" s="310"/>
      <c r="E38" s="310"/>
      <c r="F38" s="310"/>
      <c r="G38" s="310"/>
      <c r="H38" s="365"/>
      <c r="I38" s="552" t="s">
        <v>117</v>
      </c>
      <c r="J38" s="349">
        <f t="shared" si="0"/>
        <v>3</v>
      </c>
      <c r="K38" s="503">
        <v>15</v>
      </c>
      <c r="L38" s="506" t="str">
        <f t="shared" si="1"/>
        <v xml:space="preserve"> </v>
      </c>
      <c r="M38" s="509"/>
      <c r="N38" s="509"/>
      <c r="O38" s="501"/>
    </row>
    <row r="39" spans="1:16" ht="58.5" customHeight="1">
      <c r="A39" s="278"/>
      <c r="B39" s="337"/>
      <c r="C39" s="310"/>
      <c r="D39" s="310"/>
      <c r="E39" s="310"/>
      <c r="F39" s="310"/>
      <c r="G39" s="310"/>
      <c r="H39" s="365"/>
      <c r="I39" s="552" t="s">
        <v>118</v>
      </c>
      <c r="J39" s="349">
        <f t="shared" si="0"/>
        <v>0</v>
      </c>
      <c r="K39" s="503">
        <v>20</v>
      </c>
      <c r="L39" s="506" t="str">
        <f t="shared" si="1"/>
        <v xml:space="preserve"> </v>
      </c>
      <c r="M39" s="509"/>
      <c r="N39" s="509"/>
      <c r="O39" s="501"/>
    </row>
    <row r="40" spans="1:16" ht="58.5" customHeight="1">
      <c r="A40" s="228"/>
      <c r="B40" s="337"/>
      <c r="C40" s="310"/>
      <c r="D40" s="310"/>
      <c r="E40" s="310"/>
      <c r="F40" s="310"/>
      <c r="G40" s="310"/>
      <c r="H40" s="365"/>
      <c r="I40" s="523"/>
      <c r="J40" s="513"/>
      <c r="K40" s="523"/>
      <c r="L40" s="524" t="str">
        <f t="shared" si="1"/>
        <v>FINITO</v>
      </c>
      <c r="M40" s="514"/>
      <c r="N40" s="514"/>
      <c r="O40" s="371"/>
    </row>
    <row r="41" spans="1:16" ht="114.75" customHeight="1">
      <c r="A41" s="294"/>
      <c r="B41" s="206" t="s">
        <v>1</v>
      </c>
      <c r="C41" s="206" t="s">
        <v>2</v>
      </c>
      <c r="D41" s="206" t="s">
        <v>3</v>
      </c>
      <c r="E41" s="206" t="s">
        <v>4</v>
      </c>
      <c r="F41" s="206" t="s">
        <v>5</v>
      </c>
      <c r="G41" s="206" t="s">
        <v>6</v>
      </c>
      <c r="H41" s="498"/>
      <c r="I41" s="523"/>
      <c r="J41" s="516"/>
      <c r="K41" s="515"/>
      <c r="L41" s="515"/>
      <c r="M41" s="515"/>
      <c r="N41" s="515"/>
      <c r="O41" s="515"/>
      <c r="P41" s="519"/>
    </row>
    <row r="42" spans="1:16" ht="114.75" customHeight="1">
      <c r="A42" s="303"/>
      <c r="B42" s="210">
        <v>44501</v>
      </c>
      <c r="C42" s="210">
        <v>44502</v>
      </c>
      <c r="D42" s="210">
        <v>44503</v>
      </c>
      <c r="E42" s="210">
        <v>44504</v>
      </c>
      <c r="F42" s="210">
        <v>44505</v>
      </c>
      <c r="G42" s="210">
        <v>44506</v>
      </c>
      <c r="H42" s="498"/>
      <c r="I42" s="523"/>
      <c r="J42" s="516"/>
      <c r="K42" s="515"/>
      <c r="L42" s="515"/>
      <c r="M42" s="515"/>
      <c r="N42" s="515"/>
      <c r="O42" s="515"/>
      <c r="P42" s="519"/>
    </row>
    <row r="43" spans="1:16" ht="100.5" customHeight="1">
      <c r="A43" s="213" t="s">
        <v>21</v>
      </c>
      <c r="B43" s="483"/>
      <c r="C43" s="295" t="s">
        <v>124</v>
      </c>
      <c r="D43" s="295" t="s">
        <v>123</v>
      </c>
      <c r="E43" s="295" t="s">
        <v>124</v>
      </c>
      <c r="F43" s="295" t="s">
        <v>123</v>
      </c>
      <c r="G43" s="295" t="s">
        <v>123</v>
      </c>
      <c r="H43" s="504"/>
      <c r="I43" s="518" t="str">
        <f t="shared" ref="I43:I56" si="3">I27</f>
        <v>MALATTIE APPARATO LOCOM Dott. Cataldo</v>
      </c>
      <c r="J43" s="516">
        <f t="shared" ref="J43:J56" si="4">COUNTIF(B$44:G$53,I43)+J27</f>
        <v>3</v>
      </c>
      <c r="K43" s="517">
        <f t="shared" ref="K43:K56" si="5">K27</f>
        <v>20</v>
      </c>
      <c r="L43" s="518" t="str">
        <f t="shared" ref="L43:L56" si="6">IF(J43=K43,"FINITO"," ")</f>
        <v xml:space="preserve"> </v>
      </c>
      <c r="M43" s="518" t="str">
        <f t="shared" ref="M43:M50" si="7">M27</f>
        <v>ACCERTAMENTO IN RIABILITAZIONE</v>
      </c>
      <c r="N43" s="516">
        <f t="shared" ref="N43:N50" si="8">COUNTIF(B$44:G$53,M43)+N27</f>
        <v>0</v>
      </c>
      <c r="O43" s="517">
        <f t="shared" ref="O43:O50" si="9">O27</f>
        <v>5</v>
      </c>
      <c r="P43" s="519"/>
    </row>
    <row r="44" spans="1:16" ht="100.5" customHeight="1">
      <c r="A44" s="217" t="s">
        <v>10</v>
      </c>
      <c r="B44" s="483"/>
      <c r="C44" s="274" t="s">
        <v>116</v>
      </c>
      <c r="D44" s="238" t="s">
        <v>79</v>
      </c>
      <c r="E44" s="274" t="s">
        <v>115</v>
      </c>
      <c r="F44" s="238" t="s">
        <v>76</v>
      </c>
      <c r="G44" s="238" t="s">
        <v>81</v>
      </c>
      <c r="H44" s="353"/>
      <c r="I44" s="518" t="str">
        <f t="shared" si="3"/>
        <v>MEDICINA INT GERIATRIA Dott. Vicentini</v>
      </c>
      <c r="J44" s="516">
        <f t="shared" si="4"/>
        <v>3</v>
      </c>
      <c r="K44" s="517">
        <f t="shared" si="5"/>
        <v>20</v>
      </c>
      <c r="L44" s="518" t="str">
        <f t="shared" si="6"/>
        <v xml:space="preserve"> </v>
      </c>
      <c r="M44" s="518" t="str">
        <f t="shared" si="7"/>
        <v>ACCERTAMENTO IN PSICHIATRIA</v>
      </c>
      <c r="N44" s="516">
        <f t="shared" si="8"/>
        <v>0</v>
      </c>
      <c r="O44" s="517">
        <f t="shared" si="9"/>
        <v>5</v>
      </c>
      <c r="P44" s="519"/>
    </row>
    <row r="45" spans="1:16" ht="100.5" customHeight="1">
      <c r="A45" s="217" t="s">
        <v>12</v>
      </c>
      <c r="B45" s="483"/>
      <c r="C45" s="274" t="s">
        <v>116</v>
      </c>
      <c r="D45" s="238" t="s">
        <v>79</v>
      </c>
      <c r="E45" s="274" t="s">
        <v>115</v>
      </c>
      <c r="F45" s="238" t="s">
        <v>76</v>
      </c>
      <c r="G45" s="238" t="s">
        <v>81</v>
      </c>
      <c r="H45" s="353"/>
      <c r="I45" s="518" t="str">
        <f t="shared" si="3"/>
        <v>INFERM.CA IN RIABILITAZIONE Dott. Lolli Nadia</v>
      </c>
      <c r="J45" s="516">
        <f t="shared" si="4"/>
        <v>6</v>
      </c>
      <c r="K45" s="517">
        <f t="shared" si="5"/>
        <v>35</v>
      </c>
      <c r="L45" s="518" t="str">
        <f t="shared" si="6"/>
        <v xml:space="preserve"> </v>
      </c>
      <c r="M45" s="518" t="str">
        <f t="shared" si="7"/>
        <v>ORIENTAMENTO TESI</v>
      </c>
      <c r="N45" s="516">
        <f t="shared" si="8"/>
        <v>0</v>
      </c>
      <c r="O45" s="517">
        <f t="shared" si="9"/>
        <v>3</v>
      </c>
      <c r="P45" s="519"/>
    </row>
    <row r="46" spans="1:16" ht="100.5" customHeight="1">
      <c r="A46" s="217" t="s">
        <v>13</v>
      </c>
      <c r="B46" s="483"/>
      <c r="C46" s="274" t="s">
        <v>116</v>
      </c>
      <c r="D46" s="238" t="s">
        <v>79</v>
      </c>
      <c r="E46" s="274" t="s">
        <v>115</v>
      </c>
      <c r="F46" s="238" t="s">
        <v>76</v>
      </c>
      <c r="G46" s="238" t="s">
        <v>81</v>
      </c>
      <c r="H46" s="512"/>
      <c r="I46" s="518" t="str">
        <f t="shared" si="3"/>
        <v>MEDICINA FISICA RIABILIT Dott.ssa Castagnoli</v>
      </c>
      <c r="J46" s="516">
        <f t="shared" si="4"/>
        <v>3</v>
      </c>
      <c r="K46" s="517">
        <f t="shared" si="5"/>
        <v>20</v>
      </c>
      <c r="L46" s="518" t="str">
        <f t="shared" si="6"/>
        <v xml:space="preserve"> </v>
      </c>
      <c r="M46" s="518" t="str">
        <f t="shared" si="7"/>
        <v>MONITORAGGIO INVASIVO</v>
      </c>
      <c r="N46" s="516">
        <f t="shared" si="8"/>
        <v>0</v>
      </c>
      <c r="O46" s="517">
        <f t="shared" si="9"/>
        <v>6</v>
      </c>
      <c r="P46" s="519"/>
    </row>
    <row r="47" spans="1:16" ht="100.5" customHeight="1">
      <c r="A47" s="217" t="s">
        <v>14</v>
      </c>
      <c r="B47" s="483"/>
      <c r="C47" s="240" t="s">
        <v>84</v>
      </c>
      <c r="D47" s="274" t="s">
        <v>116</v>
      </c>
      <c r="E47" s="240" t="s">
        <v>85</v>
      </c>
      <c r="F47" s="274" t="s">
        <v>118</v>
      </c>
      <c r="G47" s="242" t="s">
        <v>86</v>
      </c>
      <c r="H47" s="498"/>
      <c r="I47" s="518" t="str">
        <f t="shared" si="3"/>
        <v>PSICHIATRIA Dott. VALLETTA</v>
      </c>
      <c r="J47" s="516">
        <f t="shared" si="4"/>
        <v>3</v>
      </c>
      <c r="K47" s="517">
        <f t="shared" si="5"/>
        <v>15</v>
      </c>
      <c r="L47" s="518" t="str">
        <f t="shared" si="6"/>
        <v xml:space="preserve"> </v>
      </c>
      <c r="M47" s="518" t="str">
        <f t="shared" si="7"/>
        <v>LABORATORIO 3/ADO 2</v>
      </c>
      <c r="N47" s="516">
        <f t="shared" si="8"/>
        <v>13</v>
      </c>
      <c r="O47" s="517">
        <f t="shared" si="9"/>
        <v>10</v>
      </c>
      <c r="P47" s="519"/>
    </row>
    <row r="48" spans="1:16" ht="100.5" customHeight="1">
      <c r="A48" s="217" t="s">
        <v>16</v>
      </c>
      <c r="B48" s="483"/>
      <c r="C48" s="240" t="s">
        <v>84</v>
      </c>
      <c r="D48" s="274" t="s">
        <v>116</v>
      </c>
      <c r="E48" s="240" t="s">
        <v>85</v>
      </c>
      <c r="F48" s="274" t="s">
        <v>118</v>
      </c>
      <c r="G48" s="242" t="s">
        <v>86</v>
      </c>
      <c r="H48" s="498"/>
      <c r="I48" s="518" t="str">
        <f t="shared" si="3"/>
        <v>PSICOLOGIA CLIN Dott. Scampati</v>
      </c>
      <c r="J48" s="516">
        <f t="shared" si="4"/>
        <v>0</v>
      </c>
      <c r="K48" s="517">
        <f t="shared" si="5"/>
        <v>20</v>
      </c>
      <c r="L48" s="518" t="str">
        <f t="shared" si="6"/>
        <v xml:space="preserve"> </v>
      </c>
      <c r="M48" s="518" t="str">
        <f t="shared" si="7"/>
        <v xml:space="preserve">SEM. ACCESSO INTRAOSSEO </v>
      </c>
      <c r="N48" s="516">
        <f t="shared" si="8"/>
        <v>0</v>
      </c>
      <c r="O48" s="517">
        <f t="shared" si="9"/>
        <v>3</v>
      </c>
      <c r="P48" s="519"/>
    </row>
    <row r="49" spans="1:16" ht="100.5" customHeight="1">
      <c r="A49" s="217" t="s">
        <v>17</v>
      </c>
      <c r="B49" s="483"/>
      <c r="C49" s="240" t="s">
        <v>84</v>
      </c>
      <c r="D49" s="274" t="s">
        <v>116</v>
      </c>
      <c r="E49" s="240" t="s">
        <v>85</v>
      </c>
      <c r="F49" s="274" t="s">
        <v>118</v>
      </c>
      <c r="G49" s="242" t="s">
        <v>86</v>
      </c>
      <c r="H49" s="498"/>
      <c r="I49" s="518" t="str">
        <f t="shared" si="3"/>
        <v>INF.CA IN PSICHIATRIA Dott. Passeri</v>
      </c>
      <c r="J49" s="516">
        <f t="shared" si="4"/>
        <v>9</v>
      </c>
      <c r="K49" s="517">
        <f t="shared" si="5"/>
        <v>35</v>
      </c>
      <c r="L49" s="518" t="str">
        <f t="shared" si="6"/>
        <v xml:space="preserve"> </v>
      </c>
      <c r="M49" s="518">
        <f t="shared" si="7"/>
        <v>0</v>
      </c>
      <c r="N49" s="516">
        <f t="shared" si="8"/>
        <v>0</v>
      </c>
      <c r="O49" s="517">
        <f t="shared" si="9"/>
        <v>0</v>
      </c>
      <c r="P49" s="519"/>
    </row>
    <row r="50" spans="1:16" ht="58.5" customHeight="1">
      <c r="A50" s="511"/>
      <c r="B50" s="483"/>
      <c r="C50" s="310"/>
      <c r="D50" s="310"/>
      <c r="E50" s="310"/>
      <c r="F50" s="310"/>
      <c r="G50" s="310"/>
      <c r="H50" s="498"/>
      <c r="I50" s="518" t="str">
        <f t="shared" si="3"/>
        <v>NEUROLOGIA Dott. Trasatti</v>
      </c>
      <c r="J50" s="516">
        <f t="shared" si="4"/>
        <v>6</v>
      </c>
      <c r="K50" s="517">
        <f t="shared" si="5"/>
        <v>20</v>
      </c>
      <c r="L50" s="518" t="str">
        <f t="shared" si="6"/>
        <v xml:space="preserve"> </v>
      </c>
      <c r="M50" s="517">
        <f t="shared" si="7"/>
        <v>0</v>
      </c>
      <c r="N50" s="516">
        <f t="shared" si="8"/>
        <v>0</v>
      </c>
      <c r="O50" s="517">
        <f t="shared" si="9"/>
        <v>0</v>
      </c>
      <c r="P50" s="519"/>
    </row>
    <row r="51" spans="1:16" ht="58.5" customHeight="1">
      <c r="A51" s="217" t="s">
        <v>18</v>
      </c>
      <c r="B51" s="483"/>
      <c r="C51" s="274" t="s">
        <v>117</v>
      </c>
      <c r="D51" s="547" t="s">
        <v>192</v>
      </c>
      <c r="E51" s="310"/>
      <c r="F51" s="310"/>
      <c r="G51" s="310"/>
      <c r="H51" s="498"/>
      <c r="I51" s="518" t="str">
        <f t="shared" si="3"/>
        <v>FARMACOLOGIA Dott.</v>
      </c>
      <c r="J51" s="516">
        <f t="shared" si="4"/>
        <v>0</v>
      </c>
      <c r="K51" s="517">
        <f t="shared" si="5"/>
        <v>15</v>
      </c>
      <c r="L51" s="518" t="str">
        <f t="shared" si="6"/>
        <v xml:space="preserve"> </v>
      </c>
      <c r="M51" s="515"/>
      <c r="N51" s="515"/>
      <c r="O51" s="515"/>
      <c r="P51" s="519"/>
    </row>
    <row r="52" spans="1:16" ht="73.5" customHeight="1">
      <c r="A52" s="217" t="s">
        <v>19</v>
      </c>
      <c r="B52" s="483"/>
      <c r="C52" s="274" t="s">
        <v>117</v>
      </c>
      <c r="D52" s="310"/>
      <c r="E52" s="310"/>
      <c r="F52" s="310"/>
      <c r="G52" s="310"/>
      <c r="H52" s="498"/>
      <c r="I52" s="518" t="str">
        <f t="shared" si="3"/>
        <v>MEDICINA URGENZA PS Dott. ROMANELLI</v>
      </c>
      <c r="J52" s="516">
        <f t="shared" si="4"/>
        <v>9</v>
      </c>
      <c r="K52" s="517">
        <f t="shared" si="5"/>
        <v>20</v>
      </c>
      <c r="L52" s="518" t="str">
        <f t="shared" si="6"/>
        <v xml:space="preserve"> </v>
      </c>
      <c r="M52" s="515"/>
      <c r="N52" s="515"/>
      <c r="O52" s="515"/>
      <c r="P52" s="519"/>
    </row>
    <row r="53" spans="1:16" ht="73.5" customHeight="1">
      <c r="A53" s="217" t="s">
        <v>20</v>
      </c>
      <c r="B53" s="483"/>
      <c r="C53" s="274" t="s">
        <v>117</v>
      </c>
      <c r="D53" s="310"/>
      <c r="E53" s="310"/>
      <c r="F53" s="310"/>
      <c r="G53" s="310"/>
      <c r="H53" s="498"/>
      <c r="I53" s="518" t="str">
        <f t="shared" si="3"/>
        <v>INFERM.CA AREA CRITICA Dott. SETTIMI</v>
      </c>
      <c r="J53" s="516">
        <f t="shared" si="4"/>
        <v>6</v>
      </c>
      <c r="K53" s="517">
        <f t="shared" si="5"/>
        <v>40</v>
      </c>
      <c r="L53" s="518" t="str">
        <f t="shared" si="6"/>
        <v xml:space="preserve"> </v>
      </c>
      <c r="M53" s="515"/>
      <c r="N53" s="515"/>
      <c r="O53" s="515"/>
      <c r="P53" s="519"/>
    </row>
    <row r="54" spans="1:16" ht="58.5" customHeight="1">
      <c r="A54" s="526"/>
      <c r="B54" s="483"/>
      <c r="C54" s="310"/>
      <c r="D54" s="310"/>
      <c r="E54" s="310"/>
      <c r="F54" s="310"/>
      <c r="G54" s="310"/>
      <c r="H54" s="498"/>
      <c r="I54" s="518" t="str">
        <f t="shared" si="3"/>
        <v>ANESTESIOLOGIA Dott. Ssa PICCIONIi</v>
      </c>
      <c r="J54" s="516">
        <f t="shared" si="4"/>
        <v>6</v>
      </c>
      <c r="K54" s="517">
        <f t="shared" si="5"/>
        <v>15</v>
      </c>
      <c r="L54" s="518" t="str">
        <f t="shared" si="6"/>
        <v xml:space="preserve"> </v>
      </c>
      <c r="M54" s="515"/>
      <c r="N54" s="515"/>
      <c r="O54" s="515"/>
      <c r="P54" s="519"/>
    </row>
    <row r="55" spans="1:16" ht="58.5" customHeight="1">
      <c r="A55" s="527"/>
      <c r="B55" s="483"/>
      <c r="C55" s="310"/>
      <c r="D55" s="310"/>
      <c r="E55" s="310"/>
      <c r="F55" s="310"/>
      <c r="G55" s="310"/>
      <c r="H55" s="498"/>
      <c r="I55" s="518" t="str">
        <f t="shared" si="3"/>
        <v>CHIRURGIA URGENZA PS Dott. D’AMBROSI</v>
      </c>
      <c r="J55" s="516">
        <f t="shared" si="4"/>
        <v>3</v>
      </c>
      <c r="K55" s="517">
        <f t="shared" si="5"/>
        <v>20</v>
      </c>
      <c r="L55" s="518" t="str">
        <f t="shared" si="6"/>
        <v xml:space="preserve"> </v>
      </c>
      <c r="M55" s="515"/>
      <c r="N55" s="515"/>
      <c r="O55" s="515"/>
      <c r="P55" s="519"/>
    </row>
    <row r="56" spans="1:16" ht="58.5" customHeight="1">
      <c r="A56" s="321"/>
      <c r="B56" s="483"/>
      <c r="C56" s="310"/>
      <c r="D56" s="310"/>
      <c r="E56" s="310"/>
      <c r="F56" s="310"/>
      <c r="G56" s="310"/>
      <c r="H56" s="498"/>
      <c r="I56" s="520">
        <f t="shared" si="3"/>
        <v>0</v>
      </c>
      <c r="J56" s="516">
        <f t="shared" si="4"/>
        <v>0</v>
      </c>
      <c r="K56" s="520">
        <f t="shared" si="5"/>
        <v>0</v>
      </c>
      <c r="L56" s="518" t="str">
        <f t="shared" si="6"/>
        <v>FINITO</v>
      </c>
      <c r="M56" s="515"/>
      <c r="N56" s="515"/>
      <c r="O56" s="515"/>
      <c r="P56" s="519"/>
    </row>
    <row r="57" spans="1:16" ht="98.85" customHeight="1">
      <c r="A57" s="294"/>
      <c r="B57" s="206" t="s">
        <v>1</v>
      </c>
      <c r="C57" s="206" t="s">
        <v>2</v>
      </c>
      <c r="D57" s="206" t="s">
        <v>3</v>
      </c>
      <c r="E57" s="206" t="s">
        <v>4</v>
      </c>
      <c r="F57" s="206" t="s">
        <v>5</v>
      </c>
      <c r="G57" s="206" t="s">
        <v>6</v>
      </c>
      <c r="H57" s="498"/>
      <c r="I57" s="515"/>
      <c r="J57" s="515"/>
      <c r="K57" s="515"/>
      <c r="L57" s="515"/>
      <c r="M57" s="515"/>
      <c r="N57" s="515"/>
      <c r="O57" s="515"/>
      <c r="P57" s="519"/>
    </row>
    <row r="58" spans="1:16" ht="93.75" customHeight="1">
      <c r="A58" s="303"/>
      <c r="B58" s="210">
        <v>44508</v>
      </c>
      <c r="C58" s="210">
        <v>44509</v>
      </c>
      <c r="D58" s="210">
        <v>44510</v>
      </c>
      <c r="E58" s="210">
        <v>44511</v>
      </c>
      <c r="F58" s="210">
        <v>44512</v>
      </c>
      <c r="G58" s="210">
        <v>44513</v>
      </c>
      <c r="H58" s="498"/>
      <c r="I58" s="515"/>
      <c r="J58" s="516"/>
      <c r="K58" s="515"/>
      <c r="L58" s="515"/>
      <c r="M58" s="515"/>
      <c r="N58" s="515"/>
      <c r="O58" s="515"/>
      <c r="P58" s="519"/>
    </row>
    <row r="59" spans="1:16" ht="93.75" customHeight="1">
      <c r="A59" s="213" t="s">
        <v>21</v>
      </c>
      <c r="B59" s="295" t="s">
        <v>123</v>
      </c>
      <c r="C59" s="295" t="s">
        <v>124</v>
      </c>
      <c r="D59" s="295" t="s">
        <v>123</v>
      </c>
      <c r="E59" s="295" t="s">
        <v>124</v>
      </c>
      <c r="F59" s="295" t="s">
        <v>123</v>
      </c>
      <c r="G59" s="295" t="s">
        <v>124</v>
      </c>
      <c r="H59" s="498"/>
      <c r="I59" s="518" t="str">
        <f t="shared" ref="I59:I72" si="10">I43</f>
        <v>MALATTIE APPARATO LOCOM Dott. Cataldo</v>
      </c>
      <c r="J59" s="516">
        <f t="shared" ref="J59:J72" si="11">COUNTIF(B$60:G$69,I59)+J43</f>
        <v>6</v>
      </c>
      <c r="K59" s="517">
        <f t="shared" ref="K59:K72" si="12">K43</f>
        <v>20</v>
      </c>
      <c r="L59" s="518" t="str">
        <f t="shared" ref="L59:L72" si="13">IF(J59=K59,"FINITO"," ")</f>
        <v xml:space="preserve"> </v>
      </c>
      <c r="M59" s="518" t="str">
        <f t="shared" ref="M59:M66" si="14">M43</f>
        <v>ACCERTAMENTO IN RIABILITAZIONE</v>
      </c>
      <c r="N59" s="516">
        <f t="shared" ref="N59:N66" si="15">COUNTIF(B$60:G$69,M59)+N43</f>
        <v>0</v>
      </c>
      <c r="O59" s="517">
        <f t="shared" ref="O59:O66" si="16">O43</f>
        <v>5</v>
      </c>
      <c r="P59" s="519"/>
    </row>
    <row r="60" spans="1:16" ht="106.5" customHeight="1">
      <c r="A60" s="217" t="s">
        <v>10</v>
      </c>
      <c r="B60" s="238" t="s">
        <v>78</v>
      </c>
      <c r="C60" s="238" t="s">
        <v>76</v>
      </c>
      <c r="D60" s="238" t="s">
        <v>79</v>
      </c>
      <c r="E60" s="274" t="s">
        <v>116</v>
      </c>
      <c r="F60" s="238" t="s">
        <v>79</v>
      </c>
      <c r="G60" s="274" t="s">
        <v>115</v>
      </c>
      <c r="H60" s="504"/>
      <c r="I60" s="518" t="str">
        <f t="shared" si="10"/>
        <v>MEDICINA INT GERIATRIA Dott. Vicentini</v>
      </c>
      <c r="J60" s="516">
        <f t="shared" si="11"/>
        <v>6</v>
      </c>
      <c r="K60" s="517">
        <f t="shared" si="12"/>
        <v>20</v>
      </c>
      <c r="L60" s="518" t="str">
        <f t="shared" si="13"/>
        <v xml:space="preserve"> </v>
      </c>
      <c r="M60" s="518" t="str">
        <f t="shared" si="14"/>
        <v>ACCERTAMENTO IN PSICHIATRIA</v>
      </c>
      <c r="N60" s="516">
        <f t="shared" si="15"/>
        <v>0</v>
      </c>
      <c r="O60" s="517">
        <f t="shared" si="16"/>
        <v>5</v>
      </c>
      <c r="P60" s="519"/>
    </row>
    <row r="61" spans="1:16" ht="106.5" customHeight="1">
      <c r="A61" s="217" t="s">
        <v>12</v>
      </c>
      <c r="B61" s="238" t="s">
        <v>78</v>
      </c>
      <c r="C61" s="238" t="s">
        <v>76</v>
      </c>
      <c r="D61" s="238" t="s">
        <v>79</v>
      </c>
      <c r="E61" s="274" t="s">
        <v>116</v>
      </c>
      <c r="F61" s="238" t="s">
        <v>79</v>
      </c>
      <c r="G61" s="274" t="s">
        <v>115</v>
      </c>
      <c r="H61" s="353"/>
      <c r="I61" s="518" t="str">
        <f t="shared" si="10"/>
        <v>INFERM.CA IN RIABILITAZIONE Dott. Lolli Nadia</v>
      </c>
      <c r="J61" s="516">
        <f t="shared" si="11"/>
        <v>12</v>
      </c>
      <c r="K61" s="517">
        <f t="shared" si="12"/>
        <v>35</v>
      </c>
      <c r="L61" s="518" t="str">
        <f t="shared" si="13"/>
        <v xml:space="preserve"> </v>
      </c>
      <c r="M61" s="518" t="str">
        <f t="shared" si="14"/>
        <v>ORIENTAMENTO TESI</v>
      </c>
      <c r="N61" s="516">
        <f t="shared" si="15"/>
        <v>0</v>
      </c>
      <c r="O61" s="517">
        <f t="shared" si="16"/>
        <v>3</v>
      </c>
      <c r="P61" s="519"/>
    </row>
    <row r="62" spans="1:16" ht="106.5" customHeight="1">
      <c r="A62" s="217" t="s">
        <v>13</v>
      </c>
      <c r="B62" s="238" t="s">
        <v>78</v>
      </c>
      <c r="C62" s="238" t="s">
        <v>76</v>
      </c>
      <c r="D62" s="238" t="s">
        <v>79</v>
      </c>
      <c r="E62" s="274" t="s">
        <v>116</v>
      </c>
      <c r="F62" s="238" t="s">
        <v>79</v>
      </c>
      <c r="G62" s="274" t="s">
        <v>115</v>
      </c>
      <c r="H62" s="353"/>
      <c r="I62" s="518" t="str">
        <f t="shared" si="10"/>
        <v>MEDICINA FISICA RIABILIT Dott.ssa Castagnoli</v>
      </c>
      <c r="J62" s="516">
        <f t="shared" si="11"/>
        <v>6</v>
      </c>
      <c r="K62" s="517">
        <f t="shared" si="12"/>
        <v>20</v>
      </c>
      <c r="L62" s="518" t="str">
        <f t="shared" si="13"/>
        <v xml:space="preserve"> </v>
      </c>
      <c r="M62" s="518" t="str">
        <f t="shared" si="14"/>
        <v>MONITORAGGIO INVASIVO</v>
      </c>
      <c r="N62" s="516">
        <f t="shared" si="15"/>
        <v>0</v>
      </c>
      <c r="O62" s="517">
        <f t="shared" si="16"/>
        <v>6</v>
      </c>
      <c r="P62" s="519"/>
    </row>
    <row r="63" spans="1:16" ht="106.5" customHeight="1">
      <c r="A63" s="217" t="s">
        <v>14</v>
      </c>
      <c r="B63" s="238" t="s">
        <v>81</v>
      </c>
      <c r="C63" s="240" t="s">
        <v>84</v>
      </c>
      <c r="D63" s="242" t="s">
        <v>86</v>
      </c>
      <c r="E63" s="240" t="s">
        <v>85</v>
      </c>
      <c r="F63" s="274" t="s">
        <v>118</v>
      </c>
      <c r="G63" s="240" t="s">
        <v>87</v>
      </c>
      <c r="H63" s="512"/>
      <c r="I63" s="518" t="str">
        <f t="shared" si="10"/>
        <v>PSICHIATRIA Dott. VALLETTA</v>
      </c>
      <c r="J63" s="516">
        <f t="shared" si="11"/>
        <v>3</v>
      </c>
      <c r="K63" s="517">
        <f t="shared" si="12"/>
        <v>15</v>
      </c>
      <c r="L63" s="518" t="str">
        <f t="shared" si="13"/>
        <v xml:space="preserve"> </v>
      </c>
      <c r="M63" s="518" t="str">
        <f t="shared" si="14"/>
        <v>LABORATORIO 3/ADO 2</v>
      </c>
      <c r="N63" s="516">
        <f t="shared" si="15"/>
        <v>16</v>
      </c>
      <c r="O63" s="517">
        <f t="shared" si="16"/>
        <v>10</v>
      </c>
      <c r="P63" s="519"/>
    </row>
    <row r="64" spans="1:16" ht="106.5" customHeight="1">
      <c r="A64" s="217" t="s">
        <v>16</v>
      </c>
      <c r="B64" s="238" t="s">
        <v>81</v>
      </c>
      <c r="C64" s="240" t="s">
        <v>84</v>
      </c>
      <c r="D64" s="242" t="s">
        <v>86</v>
      </c>
      <c r="E64" s="240" t="s">
        <v>85</v>
      </c>
      <c r="F64" s="274" t="s">
        <v>118</v>
      </c>
      <c r="G64" s="240" t="s">
        <v>87</v>
      </c>
      <c r="H64" s="498"/>
      <c r="I64" s="518" t="str">
        <f t="shared" si="10"/>
        <v>PSICOLOGIA CLIN Dott. Scampati</v>
      </c>
      <c r="J64" s="516">
        <f t="shared" si="11"/>
        <v>3</v>
      </c>
      <c r="K64" s="517">
        <f t="shared" si="12"/>
        <v>20</v>
      </c>
      <c r="L64" s="518" t="str">
        <f t="shared" si="13"/>
        <v xml:space="preserve"> </v>
      </c>
      <c r="M64" s="518" t="str">
        <f t="shared" si="14"/>
        <v xml:space="preserve">SEM. ACCESSO INTRAOSSEO </v>
      </c>
      <c r="N64" s="516">
        <f t="shared" si="15"/>
        <v>0</v>
      </c>
      <c r="O64" s="517">
        <f t="shared" si="16"/>
        <v>3</v>
      </c>
      <c r="P64" s="519"/>
    </row>
    <row r="65" spans="1:16" ht="106.5" customHeight="1">
      <c r="A65" s="217" t="s">
        <v>17</v>
      </c>
      <c r="B65" s="238" t="s">
        <v>81</v>
      </c>
      <c r="C65" s="240" t="s">
        <v>84</v>
      </c>
      <c r="D65" s="242" t="s">
        <v>86</v>
      </c>
      <c r="E65" s="240" t="s">
        <v>85</v>
      </c>
      <c r="F65" s="274" t="s">
        <v>118</v>
      </c>
      <c r="G65" s="240" t="s">
        <v>87</v>
      </c>
      <c r="H65" s="498"/>
      <c r="I65" s="518" t="str">
        <f t="shared" si="10"/>
        <v>INF.CA IN PSICHIATRIA Dott. Passeri</v>
      </c>
      <c r="J65" s="516">
        <f t="shared" si="11"/>
        <v>12</v>
      </c>
      <c r="K65" s="517">
        <f t="shared" si="12"/>
        <v>35</v>
      </c>
      <c r="L65" s="518" t="str">
        <f t="shared" si="13"/>
        <v xml:space="preserve"> </v>
      </c>
      <c r="M65" s="518">
        <f t="shared" si="14"/>
        <v>0</v>
      </c>
      <c r="N65" s="516">
        <f t="shared" si="15"/>
        <v>0</v>
      </c>
      <c r="O65" s="517">
        <f t="shared" si="16"/>
        <v>0</v>
      </c>
      <c r="P65" s="519"/>
    </row>
    <row r="66" spans="1:16" ht="106.5" customHeight="1">
      <c r="A66" s="511"/>
      <c r="B66" s="310"/>
      <c r="C66" s="545" t="s">
        <v>181</v>
      </c>
      <c r="D66" s="545" t="s">
        <v>182</v>
      </c>
      <c r="F66" s="310"/>
      <c r="G66" s="310"/>
      <c r="H66" s="498"/>
      <c r="I66" s="518" t="str">
        <f t="shared" si="10"/>
        <v>NEUROLOGIA Dott. Trasatti</v>
      </c>
      <c r="J66" s="516">
        <f t="shared" si="11"/>
        <v>9</v>
      </c>
      <c r="K66" s="517">
        <f t="shared" si="12"/>
        <v>20</v>
      </c>
      <c r="L66" s="518" t="str">
        <f t="shared" si="13"/>
        <v xml:space="preserve"> </v>
      </c>
      <c r="M66" s="517">
        <f t="shared" si="14"/>
        <v>0</v>
      </c>
      <c r="N66" s="516">
        <f t="shared" si="15"/>
        <v>0</v>
      </c>
      <c r="O66" s="517">
        <f t="shared" si="16"/>
        <v>0</v>
      </c>
      <c r="P66" s="519"/>
    </row>
    <row r="67" spans="1:16" ht="106.5" customHeight="1">
      <c r="A67" s="217" t="s">
        <v>18</v>
      </c>
      <c r="B67" s="310"/>
      <c r="C67" s="274" t="s">
        <v>117</v>
      </c>
      <c r="D67" s="310"/>
      <c r="E67" s="483"/>
      <c r="F67" s="310"/>
      <c r="G67" s="310"/>
      <c r="H67" s="498"/>
      <c r="I67" s="518" t="str">
        <f t="shared" si="10"/>
        <v>FARMACOLOGIA Dott.</v>
      </c>
      <c r="J67" s="516">
        <f t="shared" si="11"/>
        <v>0</v>
      </c>
      <c r="K67" s="517">
        <f t="shared" si="12"/>
        <v>15</v>
      </c>
      <c r="L67" s="518" t="str">
        <f t="shared" si="13"/>
        <v xml:space="preserve"> </v>
      </c>
      <c r="M67" s="515"/>
      <c r="N67" s="515"/>
      <c r="O67" s="515"/>
      <c r="P67" s="519"/>
    </row>
    <row r="68" spans="1:16" ht="106.5" customHeight="1">
      <c r="A68" s="217" t="s">
        <v>19</v>
      </c>
      <c r="B68" s="310"/>
      <c r="C68" s="274" t="s">
        <v>117</v>
      </c>
      <c r="D68" s="310"/>
      <c r="E68" s="483"/>
      <c r="F68" s="310"/>
      <c r="G68" s="310"/>
      <c r="H68" s="498"/>
      <c r="I68" s="518" t="str">
        <f t="shared" si="10"/>
        <v>MEDICINA URGENZA PS Dott. ROMANELLI</v>
      </c>
      <c r="J68" s="516">
        <f t="shared" si="11"/>
        <v>12</v>
      </c>
      <c r="K68" s="517">
        <f t="shared" si="12"/>
        <v>20</v>
      </c>
      <c r="L68" s="518" t="str">
        <f t="shared" si="13"/>
        <v xml:space="preserve"> </v>
      </c>
      <c r="M68" s="515"/>
      <c r="N68" s="515"/>
      <c r="O68" s="515"/>
      <c r="P68" s="519"/>
    </row>
    <row r="69" spans="1:16" ht="106.5" customHeight="1">
      <c r="A69" s="217" t="s">
        <v>20</v>
      </c>
      <c r="B69" s="310"/>
      <c r="C69" s="274" t="s">
        <v>117</v>
      </c>
      <c r="D69" s="310"/>
      <c r="E69" s="483"/>
      <c r="F69" s="310"/>
      <c r="G69" s="310"/>
      <c r="H69" s="498"/>
      <c r="I69" s="518" t="str">
        <f t="shared" si="10"/>
        <v>INFERM.CA AREA CRITICA Dott. SETTIMI</v>
      </c>
      <c r="J69" s="516">
        <f t="shared" si="11"/>
        <v>9</v>
      </c>
      <c r="K69" s="517">
        <f t="shared" si="12"/>
        <v>40</v>
      </c>
      <c r="L69" s="518" t="str">
        <f t="shared" si="13"/>
        <v xml:space="preserve"> </v>
      </c>
      <c r="M69" s="515"/>
      <c r="N69" s="515"/>
      <c r="O69" s="515"/>
      <c r="P69" s="519"/>
    </row>
    <row r="70" spans="1:16" ht="58.5" customHeight="1">
      <c r="A70" s="526"/>
      <c r="B70" s="351"/>
      <c r="C70" s="321"/>
      <c r="D70" s="321"/>
      <c r="E70" s="352"/>
      <c r="F70" s="321"/>
      <c r="G70" s="351"/>
      <c r="H70" s="498"/>
      <c r="I70" s="518" t="str">
        <f t="shared" si="10"/>
        <v>ANESTESIOLOGIA Dott. Ssa PICCIONIi</v>
      </c>
      <c r="J70" s="516">
        <f t="shared" si="11"/>
        <v>9</v>
      </c>
      <c r="K70" s="517">
        <f t="shared" si="12"/>
        <v>15</v>
      </c>
      <c r="L70" s="518" t="str">
        <f t="shared" si="13"/>
        <v xml:space="preserve"> </v>
      </c>
      <c r="M70" s="515"/>
      <c r="N70" s="515"/>
      <c r="O70" s="515"/>
      <c r="P70" s="519"/>
    </row>
    <row r="71" spans="1:16" ht="58.5" customHeight="1">
      <c r="A71" s="527"/>
      <c r="B71" s="351"/>
      <c r="C71" s="321"/>
      <c r="D71" s="321"/>
      <c r="E71" s="321"/>
      <c r="F71" s="321"/>
      <c r="G71" s="321"/>
      <c r="H71" s="498"/>
      <c r="I71" s="518" t="str">
        <f t="shared" si="10"/>
        <v>CHIRURGIA URGENZA PS Dott. D’AMBROSI</v>
      </c>
      <c r="J71" s="516">
        <f t="shared" si="11"/>
        <v>6</v>
      </c>
      <c r="K71" s="517">
        <f t="shared" si="12"/>
        <v>20</v>
      </c>
      <c r="L71" s="518" t="str">
        <f t="shared" si="13"/>
        <v xml:space="preserve"> </v>
      </c>
      <c r="M71" s="515"/>
      <c r="N71" s="515"/>
      <c r="O71" s="515"/>
      <c r="P71" s="519"/>
    </row>
    <row r="72" spans="1:16" ht="58.5" customHeight="1">
      <c r="A72" s="321"/>
      <c r="B72" s="321"/>
      <c r="C72" s="321"/>
      <c r="D72" s="321"/>
      <c r="E72" s="321"/>
      <c r="F72" s="321"/>
      <c r="G72" s="321"/>
      <c r="H72" s="498"/>
      <c r="I72" s="520">
        <f t="shared" si="10"/>
        <v>0</v>
      </c>
      <c r="J72" s="516">
        <f t="shared" si="11"/>
        <v>0</v>
      </c>
      <c r="K72" s="520">
        <f t="shared" si="12"/>
        <v>0</v>
      </c>
      <c r="L72" s="518" t="str">
        <f t="shared" si="13"/>
        <v>FINITO</v>
      </c>
      <c r="M72" s="515"/>
      <c r="N72" s="515"/>
      <c r="O72" s="515"/>
      <c r="P72" s="519"/>
    </row>
    <row r="73" spans="1:16" ht="58.5" customHeight="1">
      <c r="A73" s="321"/>
      <c r="B73" s="206" t="s">
        <v>1</v>
      </c>
      <c r="C73" s="206" t="s">
        <v>2</v>
      </c>
      <c r="D73" s="206" t="s">
        <v>3</v>
      </c>
      <c r="E73" s="206" t="s">
        <v>4</v>
      </c>
      <c r="F73" s="206" t="s">
        <v>5</v>
      </c>
      <c r="G73" s="206" t="s">
        <v>6</v>
      </c>
      <c r="H73" s="498"/>
      <c r="I73" s="515"/>
      <c r="J73" s="516"/>
      <c r="K73" s="515"/>
      <c r="L73" s="515"/>
      <c r="M73" s="515"/>
      <c r="N73" s="515"/>
      <c r="O73" s="515"/>
      <c r="P73" s="519"/>
    </row>
    <row r="74" spans="1:16" ht="58.5" customHeight="1">
      <c r="A74" s="321"/>
      <c r="B74" s="210">
        <v>44515</v>
      </c>
      <c r="C74" s="210">
        <v>44516</v>
      </c>
      <c r="D74" s="210">
        <v>44517</v>
      </c>
      <c r="E74" s="210">
        <v>44518</v>
      </c>
      <c r="F74" s="210">
        <v>44519</v>
      </c>
      <c r="G74" s="210">
        <v>44520</v>
      </c>
      <c r="H74" s="498"/>
      <c r="I74" s="515"/>
      <c r="J74" s="516"/>
      <c r="K74" s="515"/>
      <c r="L74" s="515"/>
      <c r="M74" s="515"/>
      <c r="N74" s="515"/>
      <c r="O74" s="515"/>
      <c r="P74" s="519"/>
    </row>
    <row r="75" spans="1:16" ht="58.5" customHeight="1">
      <c r="A75" s="213" t="s">
        <v>21</v>
      </c>
      <c r="B75" s="295" t="s">
        <v>123</v>
      </c>
      <c r="C75" s="295" t="s">
        <v>124</v>
      </c>
      <c r="D75" s="295" t="s">
        <v>123</v>
      </c>
      <c r="E75" s="295" t="s">
        <v>124</v>
      </c>
      <c r="F75" s="295" t="s">
        <v>123</v>
      </c>
      <c r="G75" s="567" t="s">
        <v>124</v>
      </c>
      <c r="H75" s="498"/>
      <c r="I75" s="518" t="str">
        <f t="shared" ref="I75:I88" si="17">I59</f>
        <v>MALATTIE APPARATO LOCOM Dott. Cataldo</v>
      </c>
      <c r="J75" s="516">
        <f t="shared" ref="J75:J88" si="18">COUNTIF(B$76:G$85,I75)+J59</f>
        <v>9</v>
      </c>
      <c r="K75" s="517">
        <f t="shared" ref="K75:K88" si="19">K59</f>
        <v>20</v>
      </c>
      <c r="L75" s="518" t="str">
        <f t="shared" ref="L75:L88" si="20">IF(J75=K75,"FINITO"," ")</f>
        <v xml:space="preserve"> </v>
      </c>
      <c r="M75" s="518" t="str">
        <f t="shared" ref="M75:M82" si="21">M59</f>
        <v>ACCERTAMENTO IN RIABILITAZIONE</v>
      </c>
      <c r="N75" s="516">
        <f t="shared" ref="N75:N82" si="22">COUNTIF(B$76:G$85,M75)+N59</f>
        <v>0</v>
      </c>
      <c r="O75" s="517">
        <f t="shared" ref="O75:O82" si="23">O59</f>
        <v>5</v>
      </c>
      <c r="P75" s="519"/>
    </row>
    <row r="76" spans="1:16" ht="58.5" customHeight="1">
      <c r="A76" s="217" t="s">
        <v>10</v>
      </c>
      <c r="B76" s="238" t="s">
        <v>78</v>
      </c>
      <c r="C76" s="238" t="s">
        <v>76</v>
      </c>
      <c r="D76" s="238" t="s">
        <v>79</v>
      </c>
      <c r="E76" s="274" t="s">
        <v>116</v>
      </c>
      <c r="F76" s="238" t="s">
        <v>79</v>
      </c>
      <c r="G76" s="240" t="s">
        <v>87</v>
      </c>
      <c r="H76" s="498"/>
      <c r="I76" s="518" t="str">
        <f t="shared" si="17"/>
        <v>MEDICINA INT GERIATRIA Dott. Vicentini</v>
      </c>
      <c r="J76" s="516">
        <f t="shared" si="18"/>
        <v>9</v>
      </c>
      <c r="K76" s="517">
        <f t="shared" si="19"/>
        <v>20</v>
      </c>
      <c r="L76" s="518" t="str">
        <f t="shared" si="20"/>
        <v xml:space="preserve"> </v>
      </c>
      <c r="M76" s="518" t="str">
        <f t="shared" si="21"/>
        <v>ACCERTAMENTO IN PSICHIATRIA</v>
      </c>
      <c r="N76" s="516">
        <f t="shared" si="22"/>
        <v>0</v>
      </c>
      <c r="O76" s="517">
        <f t="shared" si="23"/>
        <v>5</v>
      </c>
      <c r="P76" s="519"/>
    </row>
    <row r="77" spans="1:16" ht="98.25" customHeight="1">
      <c r="A77" s="217" t="s">
        <v>12</v>
      </c>
      <c r="B77" s="238" t="s">
        <v>78</v>
      </c>
      <c r="C77" s="238" t="s">
        <v>76</v>
      </c>
      <c r="D77" s="238" t="s">
        <v>79</v>
      </c>
      <c r="E77" s="274" t="s">
        <v>116</v>
      </c>
      <c r="F77" s="238" t="s">
        <v>79</v>
      </c>
      <c r="G77" s="240" t="s">
        <v>87</v>
      </c>
      <c r="H77" s="504"/>
      <c r="I77" s="518" t="str">
        <f t="shared" si="17"/>
        <v>INFERM.CA IN RIABILITAZIONE Dott. Lolli Nadia</v>
      </c>
      <c r="J77" s="516">
        <f t="shared" si="18"/>
        <v>18</v>
      </c>
      <c r="K77" s="517">
        <f t="shared" si="19"/>
        <v>35</v>
      </c>
      <c r="L77" s="518" t="str">
        <f t="shared" si="20"/>
        <v xml:space="preserve"> </v>
      </c>
      <c r="M77" s="518" t="str">
        <f t="shared" si="21"/>
        <v>ORIENTAMENTO TESI</v>
      </c>
      <c r="N77" s="516">
        <f t="shared" si="22"/>
        <v>0</v>
      </c>
      <c r="O77" s="517">
        <f t="shared" si="23"/>
        <v>3</v>
      </c>
      <c r="P77" s="519"/>
    </row>
    <row r="78" spans="1:16" ht="98.25" customHeight="1">
      <c r="A78" s="217" t="s">
        <v>13</v>
      </c>
      <c r="B78" s="238" t="s">
        <v>78</v>
      </c>
      <c r="C78" s="238" t="s">
        <v>76</v>
      </c>
      <c r="D78" s="238" t="s">
        <v>79</v>
      </c>
      <c r="E78" s="274" t="s">
        <v>116</v>
      </c>
      <c r="F78" s="238" t="s">
        <v>79</v>
      </c>
      <c r="G78" s="240" t="s">
        <v>87</v>
      </c>
      <c r="H78" s="353"/>
      <c r="I78" s="518" t="str">
        <f t="shared" si="17"/>
        <v>MEDICINA FISICA RIABILIT Dott.ssa Castagnoli</v>
      </c>
      <c r="J78" s="516">
        <f t="shared" si="18"/>
        <v>9</v>
      </c>
      <c r="K78" s="517">
        <f t="shared" si="19"/>
        <v>20</v>
      </c>
      <c r="L78" s="518" t="str">
        <f t="shared" si="20"/>
        <v xml:space="preserve"> </v>
      </c>
      <c r="M78" s="518" t="str">
        <f t="shared" si="21"/>
        <v>MONITORAGGIO INVASIVO</v>
      </c>
      <c r="N78" s="516">
        <f t="shared" si="22"/>
        <v>0</v>
      </c>
      <c r="O78" s="517">
        <f t="shared" si="23"/>
        <v>6</v>
      </c>
      <c r="P78" s="519"/>
    </row>
    <row r="79" spans="1:16" ht="98.25" customHeight="1">
      <c r="A79" s="217" t="s">
        <v>14</v>
      </c>
      <c r="B79" s="240" t="s">
        <v>113</v>
      </c>
      <c r="C79" s="274" t="s">
        <v>116</v>
      </c>
      <c r="D79" s="240" t="s">
        <v>84</v>
      </c>
      <c r="E79" s="240" t="s">
        <v>85</v>
      </c>
      <c r="F79" s="274" t="s">
        <v>118</v>
      </c>
      <c r="G79" s="238" t="s">
        <v>81</v>
      </c>
      <c r="H79" s="353"/>
      <c r="I79" s="518" t="str">
        <f t="shared" si="17"/>
        <v>PSICHIATRIA Dott. VALLETTA</v>
      </c>
      <c r="J79" s="516">
        <f t="shared" si="18"/>
        <v>6</v>
      </c>
      <c r="K79" s="517">
        <f t="shared" si="19"/>
        <v>15</v>
      </c>
      <c r="L79" s="518" t="str">
        <f t="shared" si="20"/>
        <v xml:space="preserve"> </v>
      </c>
      <c r="M79" s="518" t="str">
        <f t="shared" si="21"/>
        <v>LABORATORIO 3/ADO 2</v>
      </c>
      <c r="N79" s="516">
        <f t="shared" si="22"/>
        <v>16</v>
      </c>
      <c r="O79" s="517">
        <f t="shared" si="23"/>
        <v>10</v>
      </c>
      <c r="P79" s="519"/>
    </row>
    <row r="80" spans="1:16" ht="98.25" customHeight="1">
      <c r="A80" s="217" t="s">
        <v>16</v>
      </c>
      <c r="B80" s="240" t="s">
        <v>113</v>
      </c>
      <c r="C80" s="274" t="s">
        <v>116</v>
      </c>
      <c r="D80" s="240" t="s">
        <v>84</v>
      </c>
      <c r="E80" s="240" t="s">
        <v>85</v>
      </c>
      <c r="F80" s="274" t="s">
        <v>118</v>
      </c>
      <c r="G80" s="238" t="s">
        <v>81</v>
      </c>
      <c r="H80" s="512"/>
      <c r="I80" s="518" t="str">
        <f t="shared" si="17"/>
        <v>PSICOLOGIA CLIN Dott. Scampati</v>
      </c>
      <c r="J80" s="516">
        <f t="shared" si="18"/>
        <v>6</v>
      </c>
      <c r="K80" s="517">
        <f t="shared" si="19"/>
        <v>20</v>
      </c>
      <c r="L80" s="518" t="str">
        <f t="shared" si="20"/>
        <v xml:space="preserve"> </v>
      </c>
      <c r="M80" s="518" t="str">
        <f t="shared" si="21"/>
        <v xml:space="preserve">SEM. ACCESSO INTRAOSSEO </v>
      </c>
      <c r="N80" s="516">
        <f t="shared" si="22"/>
        <v>0</v>
      </c>
      <c r="O80" s="517">
        <f t="shared" si="23"/>
        <v>3</v>
      </c>
      <c r="P80" s="519"/>
    </row>
    <row r="81" spans="1:16" ht="98.25" customHeight="1">
      <c r="A81" s="217" t="s">
        <v>17</v>
      </c>
      <c r="B81" s="240" t="s">
        <v>113</v>
      </c>
      <c r="C81" s="274" t="s">
        <v>116</v>
      </c>
      <c r="D81" s="240" t="s">
        <v>84</v>
      </c>
      <c r="E81" s="240" t="s">
        <v>85</v>
      </c>
      <c r="F81" s="274" t="s">
        <v>118</v>
      </c>
      <c r="G81" s="238" t="s">
        <v>81</v>
      </c>
      <c r="H81" s="498"/>
      <c r="I81" s="518" t="str">
        <f t="shared" si="17"/>
        <v>INF.CA IN PSICHIATRIA Dott. Passeri</v>
      </c>
      <c r="J81" s="516">
        <f t="shared" si="18"/>
        <v>15</v>
      </c>
      <c r="K81" s="517">
        <f t="shared" si="19"/>
        <v>35</v>
      </c>
      <c r="L81" s="518" t="str">
        <f t="shared" si="20"/>
        <v xml:space="preserve"> </v>
      </c>
      <c r="M81" s="518">
        <f t="shared" si="21"/>
        <v>0</v>
      </c>
      <c r="N81" s="516">
        <f t="shared" si="22"/>
        <v>0</v>
      </c>
      <c r="O81" s="517">
        <f t="shared" si="23"/>
        <v>0</v>
      </c>
      <c r="P81" s="519"/>
    </row>
    <row r="82" spans="1:16" ht="98.25" customHeight="1">
      <c r="A82" s="511"/>
      <c r="B82" s="310"/>
      <c r="C82" s="310"/>
      <c r="D82" s="310"/>
      <c r="E82" s="571" t="s">
        <v>203</v>
      </c>
      <c r="F82" s="310"/>
      <c r="G82" s="310"/>
      <c r="H82" s="498"/>
      <c r="I82" s="518" t="str">
        <f t="shared" si="17"/>
        <v>NEUROLOGIA Dott. Trasatti</v>
      </c>
      <c r="J82" s="516">
        <f t="shared" si="18"/>
        <v>12</v>
      </c>
      <c r="K82" s="517">
        <f t="shared" si="19"/>
        <v>20</v>
      </c>
      <c r="L82" s="518" t="str">
        <f t="shared" si="20"/>
        <v xml:space="preserve"> </v>
      </c>
      <c r="M82" s="517">
        <f t="shared" si="21"/>
        <v>0</v>
      </c>
      <c r="N82" s="516">
        <f t="shared" si="22"/>
        <v>0</v>
      </c>
      <c r="O82" s="517">
        <f t="shared" si="23"/>
        <v>0</v>
      </c>
      <c r="P82" s="519"/>
    </row>
    <row r="83" spans="1:16" ht="98.25" customHeight="1">
      <c r="A83" s="217" t="s">
        <v>18</v>
      </c>
      <c r="B83" s="310"/>
      <c r="C83" s="274" t="s">
        <v>117</v>
      </c>
      <c r="D83" s="310"/>
      <c r="E83" s="573" t="s">
        <v>205</v>
      </c>
      <c r="F83" s="310"/>
      <c r="G83" s="310"/>
      <c r="H83" s="498"/>
      <c r="I83" s="518" t="str">
        <f t="shared" si="17"/>
        <v>FARMACOLOGIA Dott.</v>
      </c>
      <c r="J83" s="516">
        <f t="shared" si="18"/>
        <v>0</v>
      </c>
      <c r="K83" s="517">
        <f t="shared" si="19"/>
        <v>15</v>
      </c>
      <c r="L83" s="518" t="str">
        <f t="shared" si="20"/>
        <v xml:space="preserve"> </v>
      </c>
      <c r="M83" s="515"/>
      <c r="N83" s="515"/>
      <c r="O83" s="515"/>
      <c r="P83" s="519"/>
    </row>
    <row r="84" spans="1:16" ht="98.25" customHeight="1">
      <c r="A84" s="217" t="s">
        <v>19</v>
      </c>
      <c r="B84" s="310"/>
      <c r="C84" s="274" t="s">
        <v>117</v>
      </c>
      <c r="D84" s="310"/>
      <c r="E84" s="573" t="s">
        <v>205</v>
      </c>
      <c r="F84" s="310"/>
      <c r="G84" s="310"/>
      <c r="H84" s="498"/>
      <c r="I84" s="518" t="str">
        <f t="shared" si="17"/>
        <v>MEDICINA URGENZA PS Dott. ROMANELLI</v>
      </c>
      <c r="J84" s="516">
        <f t="shared" si="18"/>
        <v>12</v>
      </c>
      <c r="K84" s="517">
        <f t="shared" si="19"/>
        <v>20</v>
      </c>
      <c r="L84" s="518" t="str">
        <f t="shared" si="20"/>
        <v xml:space="preserve"> </v>
      </c>
      <c r="M84" s="515"/>
      <c r="N84" s="515"/>
      <c r="O84" s="515"/>
      <c r="P84" s="519"/>
    </row>
    <row r="85" spans="1:16" ht="70.5" customHeight="1">
      <c r="A85" s="217" t="s">
        <v>20</v>
      </c>
      <c r="B85" s="310"/>
      <c r="C85" s="274" t="s">
        <v>117</v>
      </c>
      <c r="D85" s="310"/>
      <c r="E85" s="573" t="s">
        <v>205</v>
      </c>
      <c r="F85" s="310"/>
      <c r="G85" s="310"/>
      <c r="H85" s="498"/>
      <c r="I85" s="518" t="str">
        <f t="shared" si="17"/>
        <v>INFERM.CA AREA CRITICA Dott. SETTIMI</v>
      </c>
      <c r="J85" s="516">
        <f t="shared" si="18"/>
        <v>15</v>
      </c>
      <c r="K85" s="517">
        <f t="shared" si="19"/>
        <v>40</v>
      </c>
      <c r="L85" s="518" t="str">
        <f t="shared" si="20"/>
        <v xml:space="preserve"> </v>
      </c>
      <c r="M85" s="515"/>
      <c r="N85" s="515"/>
      <c r="O85" s="515"/>
      <c r="P85" s="519"/>
    </row>
    <row r="86" spans="1:16" ht="58.5" customHeight="1">
      <c r="A86" s="526"/>
      <c r="B86" s="310"/>
      <c r="C86" s="310"/>
      <c r="D86" s="310"/>
      <c r="E86" s="310"/>
      <c r="F86" s="310"/>
      <c r="G86" s="310"/>
      <c r="H86" s="498"/>
      <c r="I86" s="518" t="str">
        <f t="shared" si="17"/>
        <v>ANESTESIOLOGIA Dott. Ssa PICCIONIi</v>
      </c>
      <c r="J86" s="516">
        <f t="shared" si="18"/>
        <v>12</v>
      </c>
      <c r="K86" s="517">
        <f t="shared" si="19"/>
        <v>15</v>
      </c>
      <c r="L86" s="518" t="str">
        <f t="shared" si="20"/>
        <v xml:space="preserve"> </v>
      </c>
      <c r="M86" s="515"/>
      <c r="N86" s="515"/>
      <c r="O86" s="515"/>
      <c r="P86" s="519"/>
    </row>
    <row r="87" spans="1:16" ht="58.5" customHeight="1">
      <c r="A87" s="527"/>
      <c r="B87" s="310"/>
      <c r="C87" s="310"/>
      <c r="D87" s="310"/>
      <c r="E87" s="310"/>
      <c r="F87" s="310"/>
      <c r="G87" s="310"/>
      <c r="H87" s="498"/>
      <c r="I87" s="518" t="str">
        <f t="shared" si="17"/>
        <v>CHIRURGIA URGENZA PS Dott. D’AMBROSI</v>
      </c>
      <c r="J87" s="516">
        <f t="shared" si="18"/>
        <v>9</v>
      </c>
      <c r="K87" s="517">
        <f t="shared" si="19"/>
        <v>20</v>
      </c>
      <c r="L87" s="518" t="str">
        <f t="shared" si="20"/>
        <v xml:space="preserve"> </v>
      </c>
      <c r="M87" s="515"/>
      <c r="N87" s="515"/>
      <c r="O87" s="515"/>
      <c r="P87" s="519"/>
    </row>
    <row r="88" spans="1:16" ht="58.5" customHeight="1">
      <c r="A88" s="321"/>
      <c r="B88" s="310"/>
      <c r="C88" s="310"/>
      <c r="D88" s="310"/>
      <c r="E88" s="310"/>
      <c r="F88" s="310"/>
      <c r="G88" s="310"/>
      <c r="H88" s="498"/>
      <c r="I88" s="520">
        <f t="shared" si="17"/>
        <v>0</v>
      </c>
      <c r="J88" s="516">
        <f t="shared" si="18"/>
        <v>0</v>
      </c>
      <c r="K88" s="520">
        <f t="shared" si="19"/>
        <v>0</v>
      </c>
      <c r="L88" s="518" t="str">
        <f t="shared" si="20"/>
        <v>FINITO</v>
      </c>
      <c r="M88" s="515"/>
      <c r="N88" s="515"/>
      <c r="O88" s="515"/>
      <c r="P88" s="519"/>
    </row>
    <row r="89" spans="1:16" ht="58.5" customHeight="1">
      <c r="A89" s="321"/>
      <c r="B89" s="206" t="s">
        <v>1</v>
      </c>
      <c r="C89" s="206" t="s">
        <v>2</v>
      </c>
      <c r="D89" s="206" t="s">
        <v>3</v>
      </c>
      <c r="E89" s="206" t="s">
        <v>4</v>
      </c>
      <c r="F89" s="206" t="s">
        <v>5</v>
      </c>
      <c r="G89" s="206" t="s">
        <v>6</v>
      </c>
      <c r="H89" s="498"/>
      <c r="I89" s="515"/>
      <c r="J89" s="516"/>
      <c r="K89" s="515"/>
      <c r="L89" s="515"/>
      <c r="M89" s="515"/>
      <c r="N89" s="515"/>
      <c r="O89" s="515"/>
      <c r="P89" s="519"/>
    </row>
    <row r="90" spans="1:16" ht="58.5" customHeight="1">
      <c r="A90" s="321"/>
      <c r="B90" s="210">
        <v>44522</v>
      </c>
      <c r="C90" s="210">
        <v>44523</v>
      </c>
      <c r="D90" s="210">
        <v>44524</v>
      </c>
      <c r="E90" s="210">
        <v>44525</v>
      </c>
      <c r="F90" s="210">
        <v>44526</v>
      </c>
      <c r="G90" s="210">
        <v>44527</v>
      </c>
      <c r="H90" s="498"/>
      <c r="I90" s="515"/>
      <c r="J90" s="515"/>
      <c r="K90" s="515"/>
      <c r="L90" s="515"/>
      <c r="M90" s="515"/>
      <c r="N90" s="515"/>
      <c r="O90" s="515"/>
      <c r="P90" s="519"/>
    </row>
    <row r="91" spans="1:16" ht="58.5" customHeight="1">
      <c r="A91" s="213" t="s">
        <v>21</v>
      </c>
      <c r="B91" s="295" t="s">
        <v>123</v>
      </c>
      <c r="C91" s="295" t="s">
        <v>124</v>
      </c>
      <c r="D91" s="295" t="s">
        <v>123</v>
      </c>
      <c r="E91" s="295" t="s">
        <v>124</v>
      </c>
      <c r="F91" s="295" t="s">
        <v>123</v>
      </c>
      <c r="G91" s="295" t="s">
        <v>124</v>
      </c>
      <c r="H91" s="498"/>
      <c r="I91" s="518" t="str">
        <f t="shared" ref="I91:I104" si="24">I75</f>
        <v>MALATTIE APPARATO LOCOM Dott. Cataldo</v>
      </c>
      <c r="J91" s="516">
        <f t="shared" ref="J91:J104" si="25">COUNTIF(B$92:G$101,I91)+J75</f>
        <v>12</v>
      </c>
      <c r="K91" s="517">
        <f t="shared" ref="K91:K104" si="26">K75</f>
        <v>20</v>
      </c>
      <c r="L91" s="515"/>
      <c r="M91" s="518" t="str">
        <f t="shared" ref="M91:M98" si="27">M75</f>
        <v>ACCERTAMENTO IN RIABILITAZIONE</v>
      </c>
      <c r="N91" s="516">
        <f t="shared" ref="N91:N98" si="28">COUNTIF(B$92:G$101,M91)+N75</f>
        <v>0</v>
      </c>
      <c r="O91" s="517">
        <f t="shared" ref="O91:O98" si="29">O75</f>
        <v>5</v>
      </c>
      <c r="P91" s="519"/>
    </row>
    <row r="92" spans="1:16" ht="58.5" customHeight="1">
      <c r="A92" s="217" t="s">
        <v>10</v>
      </c>
      <c r="B92" s="238" t="s">
        <v>78</v>
      </c>
      <c r="C92" s="238" t="s">
        <v>76</v>
      </c>
      <c r="D92" s="238" t="s">
        <v>79</v>
      </c>
      <c r="E92" s="274" t="s">
        <v>115</v>
      </c>
      <c r="F92" s="274" t="s">
        <v>118</v>
      </c>
      <c r="G92" s="240" t="s">
        <v>87</v>
      </c>
      <c r="H92" s="498"/>
      <c r="I92" s="518" t="str">
        <f t="shared" si="24"/>
        <v>MEDICINA INT GERIATRIA Dott. Vicentini</v>
      </c>
      <c r="J92" s="516">
        <f t="shared" si="25"/>
        <v>9</v>
      </c>
      <c r="K92" s="517">
        <f t="shared" si="26"/>
        <v>20</v>
      </c>
      <c r="L92" s="515"/>
      <c r="M92" s="518" t="str">
        <f t="shared" si="27"/>
        <v>ACCERTAMENTO IN PSICHIATRIA</v>
      </c>
      <c r="N92" s="516">
        <f t="shared" si="28"/>
        <v>3</v>
      </c>
      <c r="O92" s="517">
        <f t="shared" si="29"/>
        <v>5</v>
      </c>
      <c r="P92" s="519"/>
    </row>
    <row r="93" spans="1:16" ht="58.5" customHeight="1">
      <c r="A93" s="217" t="s">
        <v>12</v>
      </c>
      <c r="B93" s="238" t="s">
        <v>78</v>
      </c>
      <c r="C93" s="238" t="s">
        <v>76</v>
      </c>
      <c r="D93" s="238" t="s">
        <v>79</v>
      </c>
      <c r="E93" s="274" t="s">
        <v>115</v>
      </c>
      <c r="F93" s="274" t="s">
        <v>118</v>
      </c>
      <c r="G93" s="240" t="s">
        <v>87</v>
      </c>
      <c r="H93" s="498"/>
      <c r="I93" s="518" t="str">
        <f t="shared" si="24"/>
        <v>INFERM.CA IN RIABILITAZIONE Dott. Lolli Nadia</v>
      </c>
      <c r="J93" s="516">
        <f t="shared" si="25"/>
        <v>21</v>
      </c>
      <c r="K93" s="517">
        <f t="shared" si="26"/>
        <v>35</v>
      </c>
      <c r="L93" s="515"/>
      <c r="M93" s="518" t="str">
        <f t="shared" si="27"/>
        <v>ORIENTAMENTO TESI</v>
      </c>
      <c r="N93" s="516">
        <f t="shared" si="28"/>
        <v>0</v>
      </c>
      <c r="O93" s="517">
        <f t="shared" si="29"/>
        <v>3</v>
      </c>
      <c r="P93" s="519"/>
    </row>
    <row r="94" spans="1:16" ht="106.5" customHeight="1">
      <c r="A94" s="217" t="s">
        <v>13</v>
      </c>
      <c r="B94" s="238" t="s">
        <v>78</v>
      </c>
      <c r="C94" s="534" t="s">
        <v>76</v>
      </c>
      <c r="D94" s="238" t="s">
        <v>79</v>
      </c>
      <c r="E94" s="274" t="s">
        <v>115</v>
      </c>
      <c r="F94" s="274" t="s">
        <v>118</v>
      </c>
      <c r="G94" s="240" t="s">
        <v>87</v>
      </c>
      <c r="H94" s="504"/>
      <c r="I94" s="518" t="str">
        <f t="shared" si="24"/>
        <v>MEDICINA FISICA RIABILIT Dott.ssa Castagnoli</v>
      </c>
      <c r="J94" s="516">
        <f t="shared" si="25"/>
        <v>12</v>
      </c>
      <c r="K94" s="517">
        <f t="shared" si="26"/>
        <v>20</v>
      </c>
      <c r="L94" s="515"/>
      <c r="M94" s="518" t="str">
        <f t="shared" si="27"/>
        <v>MONITORAGGIO INVASIVO</v>
      </c>
      <c r="N94" s="516">
        <f t="shared" si="28"/>
        <v>0</v>
      </c>
      <c r="O94" s="517">
        <f t="shared" si="29"/>
        <v>6</v>
      </c>
      <c r="P94" s="519"/>
    </row>
    <row r="95" spans="1:16" ht="106.5" customHeight="1">
      <c r="A95" s="217" t="s">
        <v>14</v>
      </c>
      <c r="B95" s="615" t="s">
        <v>206</v>
      </c>
      <c r="C95" s="240" t="s">
        <v>82</v>
      </c>
      <c r="D95" s="616" t="s">
        <v>118</v>
      </c>
      <c r="E95" s="240" t="s">
        <v>85</v>
      </c>
      <c r="F95" s="240" t="s">
        <v>84</v>
      </c>
      <c r="G95" s="274" t="s">
        <v>116</v>
      </c>
      <c r="H95" s="353"/>
      <c r="I95" s="518" t="str">
        <f t="shared" si="24"/>
        <v>PSICHIATRIA Dott. VALLETTA</v>
      </c>
      <c r="J95" s="516">
        <f t="shared" si="25"/>
        <v>6</v>
      </c>
      <c r="K95" s="517">
        <f t="shared" si="26"/>
        <v>15</v>
      </c>
      <c r="L95" s="515"/>
      <c r="M95" s="518" t="str">
        <f t="shared" si="27"/>
        <v>LABORATORIO 3/ADO 2</v>
      </c>
      <c r="N95" s="516">
        <f t="shared" si="28"/>
        <v>19</v>
      </c>
      <c r="O95" s="517">
        <f t="shared" si="29"/>
        <v>10</v>
      </c>
      <c r="P95" s="519"/>
    </row>
    <row r="96" spans="1:16" ht="106.5" customHeight="1">
      <c r="A96" s="217" t="s">
        <v>16</v>
      </c>
      <c r="B96" s="615" t="s">
        <v>220</v>
      </c>
      <c r="C96" s="240" t="s">
        <v>82</v>
      </c>
      <c r="D96" s="616" t="s">
        <v>118</v>
      </c>
      <c r="E96" s="240" t="s">
        <v>85</v>
      </c>
      <c r="F96" s="240" t="s">
        <v>84</v>
      </c>
      <c r="G96" s="274" t="s">
        <v>116</v>
      </c>
      <c r="H96" s="353"/>
      <c r="I96" s="518" t="str">
        <f t="shared" si="24"/>
        <v>PSICOLOGIA CLIN Dott. Scampati</v>
      </c>
      <c r="J96" s="516">
        <f t="shared" si="25"/>
        <v>9</v>
      </c>
      <c r="K96" s="517">
        <f t="shared" si="26"/>
        <v>20</v>
      </c>
      <c r="L96" s="515"/>
      <c r="M96" s="518" t="str">
        <f t="shared" si="27"/>
        <v xml:space="preserve">SEM. ACCESSO INTRAOSSEO </v>
      </c>
      <c r="N96" s="516">
        <f t="shared" si="28"/>
        <v>0</v>
      </c>
      <c r="O96" s="517">
        <f t="shared" si="29"/>
        <v>3</v>
      </c>
      <c r="P96" s="519"/>
    </row>
    <row r="97" spans="1:16" ht="106.5" customHeight="1">
      <c r="A97" s="217" t="s">
        <v>17</v>
      </c>
      <c r="B97" s="536"/>
      <c r="C97" s="240" t="s">
        <v>82</v>
      </c>
      <c r="D97" s="617"/>
      <c r="E97" s="240" t="s">
        <v>85</v>
      </c>
      <c r="F97" s="240" t="s">
        <v>84</v>
      </c>
      <c r="G97" s="274" t="s">
        <v>116</v>
      </c>
      <c r="H97" s="512"/>
      <c r="I97" s="518" t="str">
        <f t="shared" si="24"/>
        <v>INF.CA IN PSICHIATRIA Dott. Passeri</v>
      </c>
      <c r="J97" s="516">
        <f t="shared" si="25"/>
        <v>18</v>
      </c>
      <c r="K97" s="517">
        <f t="shared" si="26"/>
        <v>35</v>
      </c>
      <c r="L97" s="515"/>
      <c r="M97" s="518">
        <f t="shared" si="27"/>
        <v>0</v>
      </c>
      <c r="N97" s="516">
        <f t="shared" si="28"/>
        <v>0</v>
      </c>
      <c r="O97" s="517">
        <f t="shared" si="29"/>
        <v>0</v>
      </c>
      <c r="P97" s="519"/>
    </row>
    <row r="98" spans="1:16" ht="91.5" customHeight="1">
      <c r="A98" s="511"/>
      <c r="B98" s="536"/>
      <c r="C98" s="620" t="s">
        <v>226</v>
      </c>
      <c r="D98" s="617"/>
      <c r="E98" s="554"/>
      <c r="F98" s="310"/>
      <c r="G98" s="274" t="s">
        <v>116</v>
      </c>
      <c r="H98" s="498"/>
      <c r="I98" s="518" t="str">
        <f t="shared" si="24"/>
        <v>NEUROLOGIA Dott. Trasatti</v>
      </c>
      <c r="J98" s="516">
        <f t="shared" si="25"/>
        <v>15</v>
      </c>
      <c r="K98" s="517">
        <f t="shared" si="26"/>
        <v>20</v>
      </c>
      <c r="L98" s="515"/>
      <c r="M98" s="517">
        <f t="shared" si="27"/>
        <v>0</v>
      </c>
      <c r="N98" s="516">
        <f t="shared" si="28"/>
        <v>0</v>
      </c>
      <c r="O98" s="517">
        <f t="shared" si="29"/>
        <v>0</v>
      </c>
      <c r="P98" s="519"/>
    </row>
    <row r="99" spans="1:16" ht="91.5" customHeight="1">
      <c r="A99" s="217" t="s">
        <v>18</v>
      </c>
      <c r="B99" s="536"/>
      <c r="C99" s="242" t="s">
        <v>86</v>
      </c>
      <c r="D99" s="550" t="s">
        <v>229</v>
      </c>
      <c r="E99" s="274" t="s">
        <v>117</v>
      </c>
      <c r="F99" s="310"/>
      <c r="G99" s="310"/>
      <c r="H99" s="498"/>
      <c r="I99" s="518" t="str">
        <f t="shared" si="24"/>
        <v>FARMACOLOGIA Dott.</v>
      </c>
      <c r="J99" s="516">
        <f t="shared" si="25"/>
        <v>0</v>
      </c>
      <c r="K99" s="517">
        <f t="shared" si="26"/>
        <v>15</v>
      </c>
      <c r="L99" s="515"/>
      <c r="M99" s="515"/>
      <c r="N99" s="515"/>
      <c r="O99" s="515"/>
      <c r="P99" s="519"/>
    </row>
    <row r="100" spans="1:16" ht="91.5" customHeight="1">
      <c r="A100" s="217" t="s">
        <v>19</v>
      </c>
      <c r="B100" s="536"/>
      <c r="C100" s="242" t="s">
        <v>86</v>
      </c>
      <c r="D100" s="617"/>
      <c r="E100" s="274" t="s">
        <v>117</v>
      </c>
      <c r="G100" s="310"/>
      <c r="H100" s="498"/>
      <c r="I100" s="518" t="str">
        <f t="shared" si="24"/>
        <v>MEDICINA URGENZA PS Dott. ROMANELLI</v>
      </c>
      <c r="J100" s="516">
        <f t="shared" si="25"/>
        <v>15</v>
      </c>
      <c r="K100" s="517">
        <f t="shared" si="26"/>
        <v>20</v>
      </c>
      <c r="L100" s="515"/>
      <c r="M100" s="515"/>
      <c r="N100" s="515"/>
      <c r="O100" s="515"/>
      <c r="P100" s="519"/>
    </row>
    <row r="101" spans="1:16" ht="91.5" customHeight="1">
      <c r="A101" s="217" t="s">
        <v>20</v>
      </c>
      <c r="B101" s="536"/>
      <c r="C101" s="242" t="s">
        <v>86</v>
      </c>
      <c r="D101" s="617"/>
      <c r="E101" s="274" t="s">
        <v>117</v>
      </c>
      <c r="F101" s="310"/>
      <c r="G101" s="310"/>
      <c r="H101" s="498"/>
      <c r="I101" s="518" t="str">
        <f t="shared" si="24"/>
        <v>INFERM.CA AREA CRITICA Dott. SETTIMI</v>
      </c>
      <c r="J101" s="516">
        <f t="shared" si="25"/>
        <v>19</v>
      </c>
      <c r="K101" s="517">
        <f t="shared" si="26"/>
        <v>40</v>
      </c>
      <c r="L101" s="515"/>
      <c r="M101" s="515"/>
      <c r="N101" s="515"/>
      <c r="O101" s="515"/>
      <c r="P101" s="519"/>
    </row>
    <row r="102" spans="1:16" ht="58.5" customHeight="1">
      <c r="A102" s="310"/>
      <c r="B102" s="310"/>
      <c r="C102" s="310"/>
      <c r="D102" s="310"/>
      <c r="E102" s="547" t="s">
        <v>192</v>
      </c>
      <c r="G102" s="547"/>
      <c r="H102" s="498"/>
      <c r="I102" s="518" t="str">
        <f t="shared" si="24"/>
        <v>ANESTESIOLOGIA Dott. Ssa PICCIONIi</v>
      </c>
      <c r="J102" s="516">
        <f t="shared" si="25"/>
        <v>15</v>
      </c>
      <c r="K102" s="517">
        <f t="shared" si="26"/>
        <v>15</v>
      </c>
      <c r="L102" s="515"/>
      <c r="M102" s="515"/>
      <c r="N102" s="515"/>
      <c r="O102" s="515"/>
      <c r="P102" s="519"/>
    </row>
    <row r="103" spans="1:16" ht="79.5" customHeight="1">
      <c r="A103" s="310"/>
      <c r="B103" s="310"/>
      <c r="C103" s="310"/>
      <c r="D103" s="310"/>
      <c r="E103" s="547"/>
      <c r="F103" s="547"/>
      <c r="G103" s="547"/>
      <c r="H103" s="498"/>
      <c r="I103" s="518" t="str">
        <f t="shared" si="24"/>
        <v>CHIRURGIA URGENZA PS Dott. D’AMBROSI</v>
      </c>
      <c r="J103" s="516">
        <f t="shared" si="25"/>
        <v>14</v>
      </c>
      <c r="K103" s="517">
        <f t="shared" si="26"/>
        <v>20</v>
      </c>
      <c r="L103" s="515"/>
      <c r="M103" s="515"/>
      <c r="N103" s="515"/>
      <c r="O103" s="515"/>
      <c r="P103" s="519"/>
    </row>
    <row r="104" spans="1:16" ht="58.5" customHeight="1">
      <c r="A104" s="310"/>
      <c r="B104" s="310"/>
      <c r="C104" s="310"/>
      <c r="D104" s="310"/>
      <c r="E104" s="547"/>
      <c r="F104" s="547"/>
      <c r="G104" s="547"/>
      <c r="H104" s="498"/>
      <c r="I104" s="520">
        <f t="shared" si="24"/>
        <v>0</v>
      </c>
      <c r="J104" s="516">
        <f t="shared" si="25"/>
        <v>0</v>
      </c>
      <c r="K104" s="520">
        <f t="shared" si="26"/>
        <v>0</v>
      </c>
      <c r="L104" s="515"/>
      <c r="M104" s="515"/>
      <c r="N104" s="515"/>
      <c r="O104" s="515"/>
      <c r="P104" s="519"/>
    </row>
    <row r="105" spans="1:16" ht="58.5" customHeight="1">
      <c r="A105" s="310"/>
      <c r="B105" s="206" t="s">
        <v>1</v>
      </c>
      <c r="C105" s="206" t="s">
        <v>2</v>
      </c>
      <c r="D105" s="206" t="s">
        <v>3</v>
      </c>
      <c r="E105" s="206" t="s">
        <v>4</v>
      </c>
      <c r="F105" s="206" t="s">
        <v>5</v>
      </c>
      <c r="G105" s="206" t="s">
        <v>6</v>
      </c>
      <c r="H105" s="498"/>
      <c r="I105" s="515"/>
      <c r="J105" s="516"/>
      <c r="K105" s="515"/>
      <c r="L105" s="515"/>
      <c r="M105" s="515"/>
      <c r="N105" s="515"/>
      <c r="O105" s="515"/>
      <c r="P105" s="519"/>
    </row>
    <row r="106" spans="1:16" ht="58.5" customHeight="1">
      <c r="A106" s="310"/>
      <c r="B106" s="210">
        <v>44529</v>
      </c>
      <c r="C106" s="210">
        <v>44530</v>
      </c>
      <c r="D106" s="210">
        <v>44531</v>
      </c>
      <c r="E106" s="210">
        <v>44532</v>
      </c>
      <c r="F106" s="210">
        <v>44533</v>
      </c>
      <c r="G106" s="210">
        <v>44534</v>
      </c>
      <c r="H106" s="498"/>
      <c r="I106" s="515"/>
      <c r="J106" s="516"/>
      <c r="K106" s="515"/>
      <c r="L106" s="515"/>
      <c r="M106" s="515"/>
      <c r="N106" s="515"/>
      <c r="O106" s="515"/>
      <c r="P106" s="519"/>
    </row>
    <row r="107" spans="1:16" ht="58.5" customHeight="1">
      <c r="A107" s="213" t="s">
        <v>21</v>
      </c>
      <c r="B107" s="295" t="s">
        <v>123</v>
      </c>
      <c r="C107" s="295" t="s">
        <v>124</v>
      </c>
      <c r="D107" s="295" t="s">
        <v>123</v>
      </c>
      <c r="E107" s="295" t="s">
        <v>124</v>
      </c>
      <c r="F107" s="295" t="s">
        <v>123</v>
      </c>
      <c r="G107" s="295" t="s">
        <v>123</v>
      </c>
      <c r="H107" s="498"/>
      <c r="I107" s="518" t="str">
        <f t="shared" ref="I107:I120" si="30">I91</f>
        <v>MALATTIE APPARATO LOCOM Dott. Cataldo</v>
      </c>
      <c r="J107" s="516">
        <f t="shared" ref="J107:J120" si="31">COUNTIF(B$108:G$117,I107)+J91</f>
        <v>14</v>
      </c>
      <c r="K107" s="517">
        <f t="shared" ref="K107:K120" si="32">K91</f>
        <v>20</v>
      </c>
      <c r="L107" s="518" t="str">
        <f t="shared" ref="L107:L116" si="33">IF(J107=K107,"FINITO"," ")</f>
        <v xml:space="preserve"> </v>
      </c>
      <c r="M107" s="518" t="str">
        <f t="shared" ref="M107:M114" si="34">M91</f>
        <v>ACCERTAMENTO IN RIABILITAZIONE</v>
      </c>
      <c r="N107" s="516">
        <f t="shared" ref="N107:N114" si="35">COUNTIF(B$108:G$117,M107)+N91</f>
        <v>0</v>
      </c>
      <c r="O107" s="517">
        <f t="shared" ref="O107:O114" si="36">O91</f>
        <v>5</v>
      </c>
      <c r="P107" s="519"/>
    </row>
    <row r="108" spans="1:16" ht="58.5" customHeight="1">
      <c r="A108" s="217" t="s">
        <v>10</v>
      </c>
      <c r="B108" s="238" t="s">
        <v>78</v>
      </c>
      <c r="C108" s="310"/>
      <c r="D108" s="238" t="s">
        <v>79</v>
      </c>
      <c r="E108" s="274" t="s">
        <v>115</v>
      </c>
      <c r="F108" s="274" t="s">
        <v>118</v>
      </c>
      <c r="G108" s="238" t="s">
        <v>81</v>
      </c>
      <c r="H108" s="498"/>
      <c r="I108" s="518" t="str">
        <f t="shared" si="30"/>
        <v>MEDICINA INT GERIATRIA Dott. Vicentini</v>
      </c>
      <c r="J108" s="516">
        <f t="shared" si="31"/>
        <v>12</v>
      </c>
      <c r="K108" s="517">
        <f t="shared" si="32"/>
        <v>20</v>
      </c>
      <c r="L108" s="518" t="str">
        <f t="shared" si="33"/>
        <v xml:space="preserve"> </v>
      </c>
      <c r="M108" s="518" t="str">
        <f t="shared" si="34"/>
        <v>ACCERTAMENTO IN PSICHIATRIA</v>
      </c>
      <c r="N108" s="516">
        <f t="shared" si="35"/>
        <v>3</v>
      </c>
      <c r="O108" s="517">
        <f t="shared" si="36"/>
        <v>5</v>
      </c>
      <c r="P108" s="519"/>
    </row>
    <row r="109" spans="1:16" ht="58.5" customHeight="1">
      <c r="A109" s="217" t="s">
        <v>12</v>
      </c>
      <c r="B109" s="238" t="s">
        <v>78</v>
      </c>
      <c r="C109" s="310" t="s">
        <v>189</v>
      </c>
      <c r="D109" s="238" t="s">
        <v>79</v>
      </c>
      <c r="E109" s="274" t="s">
        <v>115</v>
      </c>
      <c r="F109" s="274" t="s">
        <v>118</v>
      </c>
      <c r="G109" s="238" t="s">
        <v>81</v>
      </c>
      <c r="H109" s="498"/>
      <c r="I109" s="518" t="str">
        <f t="shared" si="30"/>
        <v>INFERM.CA IN RIABILITAZIONE Dott. Lolli Nadia</v>
      </c>
      <c r="J109" s="516">
        <f t="shared" si="31"/>
        <v>24</v>
      </c>
      <c r="K109" s="517">
        <f t="shared" si="32"/>
        <v>35</v>
      </c>
      <c r="L109" s="518" t="str">
        <f t="shared" si="33"/>
        <v xml:space="preserve"> </v>
      </c>
      <c r="M109" s="518" t="str">
        <f t="shared" si="34"/>
        <v>ORIENTAMENTO TESI</v>
      </c>
      <c r="N109" s="516">
        <f t="shared" si="35"/>
        <v>0</v>
      </c>
      <c r="O109" s="517">
        <f t="shared" si="36"/>
        <v>3</v>
      </c>
      <c r="P109" s="519"/>
    </row>
    <row r="110" spans="1:16" ht="58.5" customHeight="1">
      <c r="A110" s="217" t="s">
        <v>13</v>
      </c>
      <c r="B110" s="238" t="s">
        <v>78</v>
      </c>
      <c r="C110" s="310" t="s">
        <v>189</v>
      </c>
      <c r="D110" s="238" t="s">
        <v>79</v>
      </c>
      <c r="E110" s="240" t="s">
        <v>85</v>
      </c>
      <c r="F110" s="274" t="s">
        <v>118</v>
      </c>
      <c r="G110" s="238" t="s">
        <v>81</v>
      </c>
      <c r="H110" s="498"/>
      <c r="I110" s="518" t="str">
        <f t="shared" si="30"/>
        <v>MEDICINA FISICA RIABILIT Dott.ssa Castagnoli</v>
      </c>
      <c r="J110" s="516">
        <f t="shared" si="31"/>
        <v>15</v>
      </c>
      <c r="K110" s="517">
        <f t="shared" si="32"/>
        <v>20</v>
      </c>
      <c r="L110" s="518" t="str">
        <f t="shared" si="33"/>
        <v xml:space="preserve"> </v>
      </c>
      <c r="M110" s="518" t="str">
        <f t="shared" si="34"/>
        <v>MONITORAGGIO INVASIVO</v>
      </c>
      <c r="N110" s="516">
        <f t="shared" si="35"/>
        <v>0</v>
      </c>
      <c r="O110" s="517">
        <f t="shared" si="36"/>
        <v>6</v>
      </c>
      <c r="P110" s="519"/>
    </row>
    <row r="111" spans="1:16" ht="58.5" customHeight="1">
      <c r="A111" s="217" t="s">
        <v>14</v>
      </c>
      <c r="B111" s="240" t="s">
        <v>113</v>
      </c>
      <c r="C111" s="310" t="s">
        <v>189</v>
      </c>
      <c r="D111" s="240" t="s">
        <v>84</v>
      </c>
      <c r="E111" s="240" t="s">
        <v>85</v>
      </c>
      <c r="F111" s="627" t="s">
        <v>86</v>
      </c>
      <c r="G111" s="240" t="s">
        <v>87</v>
      </c>
      <c r="H111" s="504"/>
      <c r="I111" s="518" t="str">
        <f t="shared" si="30"/>
        <v>PSICHIATRIA Dott. VALLETTA</v>
      </c>
      <c r="J111" s="516">
        <f t="shared" si="31"/>
        <v>9</v>
      </c>
      <c r="K111" s="517">
        <f t="shared" si="32"/>
        <v>15</v>
      </c>
      <c r="L111" s="518" t="str">
        <f t="shared" si="33"/>
        <v xml:space="preserve"> </v>
      </c>
      <c r="M111" s="518" t="str">
        <f t="shared" si="34"/>
        <v>LABORATORIO 3/ADO 2</v>
      </c>
      <c r="N111" s="516">
        <f t="shared" si="35"/>
        <v>22</v>
      </c>
      <c r="O111" s="517">
        <f t="shared" si="36"/>
        <v>10</v>
      </c>
      <c r="P111" s="519"/>
    </row>
    <row r="112" spans="1:16" ht="58.5" customHeight="1">
      <c r="A112" s="217" t="s">
        <v>16</v>
      </c>
      <c r="B112" s="240" t="s">
        <v>113</v>
      </c>
      <c r="C112" s="238" t="s">
        <v>76</v>
      </c>
      <c r="D112" s="240" t="s">
        <v>84</v>
      </c>
      <c r="E112" s="240" t="s">
        <v>84</v>
      </c>
      <c r="F112" s="627" t="s">
        <v>86</v>
      </c>
      <c r="G112" s="240" t="s">
        <v>87</v>
      </c>
      <c r="H112" s="353"/>
      <c r="I112" s="518" t="str">
        <f t="shared" si="30"/>
        <v>PSICOLOGIA CLIN Dott. Scampati</v>
      </c>
      <c r="J112" s="516">
        <f t="shared" si="31"/>
        <v>13</v>
      </c>
      <c r="K112" s="517">
        <f t="shared" si="32"/>
        <v>20</v>
      </c>
      <c r="L112" s="518" t="str">
        <f t="shared" si="33"/>
        <v xml:space="preserve"> </v>
      </c>
      <c r="M112" s="518" t="str">
        <f t="shared" si="34"/>
        <v xml:space="preserve">SEM. ACCESSO INTRAOSSEO </v>
      </c>
      <c r="N112" s="516">
        <f t="shared" si="35"/>
        <v>3</v>
      </c>
      <c r="O112" s="517">
        <f t="shared" si="36"/>
        <v>3</v>
      </c>
      <c r="P112" s="519"/>
    </row>
    <row r="113" spans="1:16" ht="58.5" customHeight="1">
      <c r="A113" s="217" t="s">
        <v>17</v>
      </c>
      <c r="B113" s="240" t="s">
        <v>113</v>
      </c>
      <c r="C113" s="238" t="s">
        <v>76</v>
      </c>
      <c r="D113" s="240" t="s">
        <v>84</v>
      </c>
      <c r="E113" s="240" t="s">
        <v>84</v>
      </c>
      <c r="F113" s="627" t="s">
        <v>86</v>
      </c>
      <c r="G113" s="240" t="s">
        <v>87</v>
      </c>
      <c r="H113" s="353"/>
      <c r="I113" s="518" t="str">
        <f t="shared" si="30"/>
        <v>INF.CA IN PSICHIATRIA Dott. Passeri</v>
      </c>
      <c r="J113" s="516">
        <f t="shared" si="31"/>
        <v>23</v>
      </c>
      <c r="K113" s="517">
        <f t="shared" si="32"/>
        <v>35</v>
      </c>
      <c r="L113" s="518" t="str">
        <f t="shared" si="33"/>
        <v xml:space="preserve"> </v>
      </c>
      <c r="M113" s="518">
        <f t="shared" si="34"/>
        <v>0</v>
      </c>
      <c r="N113" s="516">
        <f t="shared" si="35"/>
        <v>0</v>
      </c>
      <c r="O113" s="517">
        <f t="shared" si="36"/>
        <v>0</v>
      </c>
      <c r="P113" s="519"/>
    </row>
    <row r="114" spans="1:16" ht="58.5" customHeight="1">
      <c r="A114" s="511"/>
      <c r="B114" s="572" t="s">
        <v>204</v>
      </c>
      <c r="C114" s="310"/>
      <c r="D114" s="572" t="s">
        <v>231</v>
      </c>
      <c r="E114" s="554"/>
      <c r="F114" s="545" t="s">
        <v>233</v>
      </c>
      <c r="G114" s="310"/>
      <c r="H114" s="512"/>
      <c r="I114" s="518" t="str">
        <f t="shared" si="30"/>
        <v>NEUROLOGIA Dott. Trasatti</v>
      </c>
      <c r="J114" s="516">
        <f t="shared" si="31"/>
        <v>17</v>
      </c>
      <c r="K114" s="517">
        <f t="shared" si="32"/>
        <v>20</v>
      </c>
      <c r="L114" s="518" t="str">
        <f t="shared" si="33"/>
        <v xml:space="preserve"> </v>
      </c>
      <c r="M114" s="517">
        <f t="shared" si="34"/>
        <v>0</v>
      </c>
      <c r="N114" s="516">
        <f t="shared" si="35"/>
        <v>0</v>
      </c>
      <c r="O114" s="517">
        <f t="shared" si="36"/>
        <v>0</v>
      </c>
      <c r="P114" s="519"/>
    </row>
    <row r="115" spans="1:16" ht="58.5" customHeight="1">
      <c r="A115" s="217" t="s">
        <v>18</v>
      </c>
      <c r="B115" s="310"/>
      <c r="C115" s="275" t="s">
        <v>88</v>
      </c>
      <c r="D115" s="310"/>
      <c r="E115" s="552" t="s">
        <v>116</v>
      </c>
      <c r="F115" s="310"/>
      <c r="G115" s="310"/>
      <c r="H115" s="498"/>
      <c r="I115" s="518" t="str">
        <f t="shared" si="30"/>
        <v>FARMACOLOGIA Dott.</v>
      </c>
      <c r="J115" s="516">
        <f t="shared" si="31"/>
        <v>0</v>
      </c>
      <c r="K115" s="517">
        <f t="shared" si="32"/>
        <v>15</v>
      </c>
      <c r="L115" s="518" t="str">
        <f t="shared" si="33"/>
        <v xml:space="preserve"> </v>
      </c>
      <c r="M115" s="515"/>
      <c r="N115" s="515"/>
      <c r="O115" s="515"/>
      <c r="P115" s="519"/>
    </row>
    <row r="116" spans="1:16" ht="58.5" customHeight="1">
      <c r="A116" s="217" t="s">
        <v>19</v>
      </c>
      <c r="B116" s="310"/>
      <c r="C116" s="275" t="s">
        <v>88</v>
      </c>
      <c r="D116" s="310"/>
      <c r="E116" s="552" t="s">
        <v>116</v>
      </c>
      <c r="F116" s="545"/>
      <c r="G116" s="310"/>
      <c r="H116" s="498"/>
      <c r="I116" s="518" t="str">
        <f t="shared" si="30"/>
        <v>MEDICINA URGENZA PS Dott. ROMANELLI</v>
      </c>
      <c r="J116" s="516">
        <f t="shared" si="31"/>
        <v>17</v>
      </c>
      <c r="K116" s="517">
        <f t="shared" si="32"/>
        <v>20</v>
      </c>
      <c r="L116" s="518" t="str">
        <f t="shared" si="33"/>
        <v xml:space="preserve"> </v>
      </c>
      <c r="M116" s="515"/>
      <c r="N116" s="515"/>
      <c r="O116" s="515"/>
      <c r="P116" s="519"/>
    </row>
    <row r="117" spans="1:16" ht="58.5" customHeight="1">
      <c r="A117" s="217" t="s">
        <v>20</v>
      </c>
      <c r="B117" s="310"/>
      <c r="C117" s="275" t="s">
        <v>88</v>
      </c>
      <c r="D117" s="310"/>
      <c r="E117" s="552" t="s">
        <v>116</v>
      </c>
      <c r="G117" s="618" t="s">
        <v>87</v>
      </c>
      <c r="H117" s="498"/>
      <c r="I117" s="518" t="str">
        <f t="shared" si="30"/>
        <v>INFERM.CA AREA CRITICA Dott. SETTIMI</v>
      </c>
      <c r="J117" s="516">
        <f t="shared" si="31"/>
        <v>22</v>
      </c>
      <c r="K117" s="517">
        <f t="shared" si="32"/>
        <v>40</v>
      </c>
      <c r="L117" s="518" t="s">
        <v>90</v>
      </c>
      <c r="M117" s="515"/>
      <c r="N117" s="515"/>
      <c r="O117" s="515"/>
      <c r="P117" s="519"/>
    </row>
    <row r="118" spans="1:16" ht="58.5" customHeight="1">
      <c r="A118" s="310"/>
      <c r="B118" s="310"/>
      <c r="C118" s="310"/>
      <c r="E118" s="545"/>
      <c r="G118" s="602" t="s">
        <v>87</v>
      </c>
      <c r="H118" s="498"/>
      <c r="I118" s="518" t="str">
        <f t="shared" si="30"/>
        <v>ANESTESIOLOGIA Dott. Ssa PICCIONIi</v>
      </c>
      <c r="J118" s="516">
        <f t="shared" si="31"/>
        <v>15</v>
      </c>
      <c r="K118" s="517">
        <f t="shared" si="32"/>
        <v>15</v>
      </c>
      <c r="L118" s="518" t="str">
        <f>IF(J118=K118,"FINITO"," ")</f>
        <v>FINITO</v>
      </c>
      <c r="M118" s="515"/>
      <c r="N118" s="515"/>
      <c r="O118" s="515"/>
      <c r="P118" s="519"/>
    </row>
    <row r="119" spans="1:16" ht="58.5" customHeight="1">
      <c r="A119" s="310"/>
      <c r="B119" s="310"/>
      <c r="C119" s="310"/>
      <c r="E119" s="310"/>
      <c r="G119" s="602" t="s">
        <v>87</v>
      </c>
      <c r="H119" s="498"/>
      <c r="I119" s="518" t="str">
        <f t="shared" si="30"/>
        <v>CHIRURGIA URGENZA PS Dott. D’AMBROSI</v>
      </c>
      <c r="J119" s="516">
        <f t="shared" si="31"/>
        <v>17</v>
      </c>
      <c r="K119" s="517">
        <f t="shared" si="32"/>
        <v>20</v>
      </c>
      <c r="L119" s="518" t="str">
        <f>IF(J119=K119,"FINITO"," ")</f>
        <v xml:space="preserve"> </v>
      </c>
      <c r="M119" s="515"/>
      <c r="N119" s="515"/>
      <c r="O119" s="515"/>
      <c r="P119" s="519"/>
    </row>
    <row r="120" spans="1:16" ht="58.5" customHeight="1">
      <c r="A120" s="310"/>
      <c r="B120" s="310"/>
      <c r="C120" s="310"/>
      <c r="E120" s="310"/>
      <c r="F120" s="310"/>
      <c r="G120" s="310"/>
      <c r="H120" s="498"/>
      <c r="I120" s="520">
        <f t="shared" si="30"/>
        <v>0</v>
      </c>
      <c r="J120" s="516">
        <f t="shared" si="31"/>
        <v>0</v>
      </c>
      <c r="K120" s="520">
        <f t="shared" si="32"/>
        <v>0</v>
      </c>
      <c r="L120" s="518" t="str">
        <f>IF(J120=K120,"FINITO"," ")</f>
        <v>FINITO</v>
      </c>
      <c r="M120" s="515"/>
      <c r="N120" s="515"/>
      <c r="O120" s="515"/>
      <c r="P120" s="519"/>
    </row>
    <row r="121" spans="1:16" ht="58.5" customHeight="1">
      <c r="A121" s="310"/>
      <c r="B121" s="206" t="s">
        <v>1</v>
      </c>
      <c r="C121" s="206" t="s">
        <v>2</v>
      </c>
      <c r="D121" s="206" t="s">
        <v>3</v>
      </c>
      <c r="E121" s="206" t="s">
        <v>4</v>
      </c>
      <c r="F121" s="206" t="s">
        <v>5</v>
      </c>
      <c r="G121" s="206" t="s">
        <v>6</v>
      </c>
      <c r="H121" s="498"/>
      <c r="I121" s="515"/>
      <c r="J121" s="516"/>
      <c r="K121" s="515"/>
      <c r="L121" s="515"/>
      <c r="M121" s="515"/>
      <c r="N121" s="515"/>
      <c r="O121" s="515"/>
      <c r="P121" s="519"/>
    </row>
    <row r="122" spans="1:16" ht="58.5" customHeight="1">
      <c r="A122" s="310"/>
      <c r="B122" s="210">
        <v>44536</v>
      </c>
      <c r="C122" s="210">
        <v>44537</v>
      </c>
      <c r="D122" s="210">
        <v>44538</v>
      </c>
      <c r="E122" s="210">
        <v>44539</v>
      </c>
      <c r="F122" s="210">
        <v>44540</v>
      </c>
      <c r="G122" s="210">
        <v>44541</v>
      </c>
      <c r="H122" s="498"/>
      <c r="I122" s="515"/>
      <c r="J122" s="516"/>
      <c r="K122" s="515"/>
      <c r="L122" s="515"/>
      <c r="M122" s="515"/>
      <c r="N122" s="515"/>
      <c r="O122" s="515"/>
      <c r="P122" s="519"/>
    </row>
    <row r="123" spans="1:16" ht="58.5" customHeight="1">
      <c r="A123" s="213" t="s">
        <v>21</v>
      </c>
      <c r="B123" s="295" t="s">
        <v>123</v>
      </c>
      <c r="C123" s="295" t="s">
        <v>124</v>
      </c>
      <c r="D123" s="351"/>
      <c r="E123" s="295" t="s">
        <v>124</v>
      </c>
      <c r="F123" s="295" t="s">
        <v>123</v>
      </c>
      <c r="G123" s="295" t="s">
        <v>124</v>
      </c>
      <c r="H123" s="498"/>
      <c r="I123" s="518" t="str">
        <f t="shared" ref="I123:I136" si="37">I107</f>
        <v>MALATTIE APPARATO LOCOM Dott. Cataldo</v>
      </c>
      <c r="J123" s="516">
        <f t="shared" ref="J123:J136" si="38">COUNTIF(B$124:G$133,I123)+J107</f>
        <v>20</v>
      </c>
      <c r="K123" s="517">
        <f t="shared" ref="K123:K136" si="39">K107</f>
        <v>20</v>
      </c>
      <c r="L123" s="518" t="str">
        <f t="shared" ref="L123:L136" si="40">IF(J123=K123,"FINITO"," ")</f>
        <v>FINITO</v>
      </c>
      <c r="M123" s="518" t="str">
        <f t="shared" ref="M123:M130" si="41">M107</f>
        <v>ACCERTAMENTO IN RIABILITAZIONE</v>
      </c>
      <c r="N123" s="516">
        <f t="shared" ref="N123:N130" si="42">COUNTIF(B$124:G$133,M123)+N107</f>
        <v>0</v>
      </c>
      <c r="O123" s="517">
        <f t="shared" ref="O123:O130" si="43">O107</f>
        <v>5</v>
      </c>
      <c r="P123" s="519"/>
    </row>
    <row r="124" spans="1:16" ht="58.5" customHeight="1">
      <c r="A124" s="217" t="s">
        <v>10</v>
      </c>
      <c r="B124" s="238" t="s">
        <v>78</v>
      </c>
      <c r="C124" s="238" t="s">
        <v>76</v>
      </c>
      <c r="D124" s="485"/>
      <c r="E124" s="274" t="s">
        <v>116</v>
      </c>
      <c r="F124" s="274" t="s">
        <v>118</v>
      </c>
      <c r="G124" s="238" t="s">
        <v>76</v>
      </c>
      <c r="H124" s="498"/>
      <c r="I124" s="518" t="str">
        <f t="shared" si="37"/>
        <v>MEDICINA INT GERIATRIA Dott. Vicentini</v>
      </c>
      <c r="J124" s="516">
        <f t="shared" si="38"/>
        <v>17</v>
      </c>
      <c r="K124" s="517">
        <f t="shared" si="39"/>
        <v>20</v>
      </c>
      <c r="L124" s="518" t="str">
        <f t="shared" si="40"/>
        <v xml:space="preserve"> </v>
      </c>
      <c r="M124" s="518" t="str">
        <f t="shared" si="41"/>
        <v>ACCERTAMENTO IN PSICHIATRIA</v>
      </c>
      <c r="N124" s="516">
        <f t="shared" si="42"/>
        <v>5</v>
      </c>
      <c r="O124" s="517">
        <f t="shared" si="43"/>
        <v>5</v>
      </c>
      <c r="P124" s="519"/>
    </row>
    <row r="125" spans="1:16" ht="58.5" customHeight="1">
      <c r="A125" s="217" t="s">
        <v>12</v>
      </c>
      <c r="B125" s="238" t="s">
        <v>78</v>
      </c>
      <c r="C125" s="238" t="s">
        <v>76</v>
      </c>
      <c r="D125" s="485"/>
      <c r="E125" s="274" t="s">
        <v>116</v>
      </c>
      <c r="F125" s="274" t="s">
        <v>118</v>
      </c>
      <c r="G125" s="238" t="s">
        <v>76</v>
      </c>
      <c r="H125" s="498"/>
      <c r="I125" s="518" t="str">
        <f t="shared" si="37"/>
        <v>INFERM.CA IN RIABILITAZIONE Dott. Lolli Nadia</v>
      </c>
      <c r="J125" s="516">
        <f t="shared" si="38"/>
        <v>29</v>
      </c>
      <c r="K125" s="517">
        <f t="shared" si="39"/>
        <v>35</v>
      </c>
      <c r="L125" s="518" t="str">
        <f t="shared" si="40"/>
        <v xml:space="preserve"> </v>
      </c>
      <c r="M125" s="518" t="str">
        <f t="shared" si="41"/>
        <v>ORIENTAMENTO TESI</v>
      </c>
      <c r="N125" s="516">
        <f t="shared" si="42"/>
        <v>0</v>
      </c>
      <c r="O125" s="517">
        <f t="shared" si="43"/>
        <v>3</v>
      </c>
      <c r="P125" s="519"/>
    </row>
    <row r="126" spans="1:16" ht="58.5" customHeight="1">
      <c r="A126" s="279" t="s">
        <v>13</v>
      </c>
      <c r="B126" s="280" t="s">
        <v>79</v>
      </c>
      <c r="C126" s="238" t="s">
        <v>76</v>
      </c>
      <c r="D126" s="485"/>
      <c r="E126" s="274" t="s">
        <v>116</v>
      </c>
      <c r="F126" s="274" t="s">
        <v>118</v>
      </c>
      <c r="G126" s="238" t="s">
        <v>76</v>
      </c>
      <c r="H126" s="498"/>
      <c r="I126" s="518" t="str">
        <f t="shared" si="37"/>
        <v>MEDICINA FISICA RIABILIT Dott.ssa Castagnoli</v>
      </c>
      <c r="J126" s="516">
        <f t="shared" si="38"/>
        <v>17</v>
      </c>
      <c r="K126" s="517">
        <f t="shared" si="39"/>
        <v>20</v>
      </c>
      <c r="L126" s="518" t="str">
        <f t="shared" si="40"/>
        <v xml:space="preserve"> </v>
      </c>
      <c r="M126" s="518" t="str">
        <f t="shared" si="41"/>
        <v>MONITORAGGIO INVASIVO</v>
      </c>
      <c r="N126" s="516">
        <f t="shared" si="42"/>
        <v>0</v>
      </c>
      <c r="O126" s="517">
        <f t="shared" si="43"/>
        <v>6</v>
      </c>
      <c r="P126" s="519"/>
    </row>
    <row r="127" spans="1:16" ht="58.5" customHeight="1">
      <c r="A127" s="279" t="s">
        <v>14</v>
      </c>
      <c r="B127" s="281" t="s">
        <v>79</v>
      </c>
      <c r="C127" s="240" t="s">
        <v>84</v>
      </c>
      <c r="D127" s="485"/>
      <c r="E127" s="240" t="s">
        <v>85</v>
      </c>
      <c r="F127" s="238" t="s">
        <v>79</v>
      </c>
      <c r="G127" s="240" t="s">
        <v>87</v>
      </c>
      <c r="H127" s="498"/>
      <c r="I127" s="518" t="str">
        <f t="shared" si="37"/>
        <v>PSICHIATRIA Dott. VALLETTA</v>
      </c>
      <c r="J127" s="516">
        <f t="shared" si="38"/>
        <v>9</v>
      </c>
      <c r="K127" s="517">
        <f t="shared" si="39"/>
        <v>15</v>
      </c>
      <c r="L127" s="518" t="str">
        <f t="shared" si="40"/>
        <v xml:space="preserve"> </v>
      </c>
      <c r="M127" s="518" t="str">
        <f t="shared" si="41"/>
        <v>LABORATORIO 3/ADO 2</v>
      </c>
      <c r="N127" s="516">
        <f t="shared" si="42"/>
        <v>22</v>
      </c>
      <c r="O127" s="517">
        <f t="shared" si="43"/>
        <v>10</v>
      </c>
      <c r="P127" s="519"/>
    </row>
    <row r="128" spans="1:16" ht="58.5" customHeight="1">
      <c r="A128" s="217" t="s">
        <v>16</v>
      </c>
      <c r="B128" s="238" t="s">
        <v>81</v>
      </c>
      <c r="C128" s="240" t="s">
        <v>84</v>
      </c>
      <c r="D128" s="485"/>
      <c r="E128" s="240" t="s">
        <v>85</v>
      </c>
      <c r="F128" s="238" t="s">
        <v>79</v>
      </c>
      <c r="G128" s="240" t="s">
        <v>87</v>
      </c>
      <c r="H128" s="504"/>
      <c r="I128" s="518" t="str">
        <f t="shared" si="37"/>
        <v>PSICOLOGIA CLIN Dott. Scampati</v>
      </c>
      <c r="J128" s="516">
        <f t="shared" si="38"/>
        <v>15</v>
      </c>
      <c r="K128" s="517">
        <f t="shared" si="39"/>
        <v>20</v>
      </c>
      <c r="L128" s="518" t="str">
        <f t="shared" si="40"/>
        <v xml:space="preserve"> </v>
      </c>
      <c r="M128" s="518" t="str">
        <f t="shared" si="41"/>
        <v xml:space="preserve">SEM. ACCESSO INTRAOSSEO </v>
      </c>
      <c r="N128" s="516">
        <f t="shared" si="42"/>
        <v>3</v>
      </c>
      <c r="O128" s="517">
        <f t="shared" si="43"/>
        <v>3</v>
      </c>
      <c r="P128" s="519"/>
    </row>
    <row r="129" spans="1:16" ht="58.5" customHeight="1">
      <c r="A129" s="217" t="s">
        <v>17</v>
      </c>
      <c r="B129" s="238" t="s">
        <v>81</v>
      </c>
      <c r="C129" s="240" t="s">
        <v>84</v>
      </c>
      <c r="D129" s="485"/>
      <c r="E129" s="240" t="s">
        <v>85</v>
      </c>
      <c r="F129" s="238" t="s">
        <v>79</v>
      </c>
      <c r="G129" s="348"/>
      <c r="H129" s="353"/>
      <c r="I129" s="518" t="str">
        <f t="shared" si="37"/>
        <v>INF.CA IN PSICHIATRIA Dott. Passeri</v>
      </c>
      <c r="J129" s="516">
        <f t="shared" si="38"/>
        <v>26</v>
      </c>
      <c r="K129" s="517">
        <f t="shared" si="39"/>
        <v>35</v>
      </c>
      <c r="L129" s="518" t="str">
        <f t="shared" si="40"/>
        <v xml:space="preserve"> </v>
      </c>
      <c r="M129" s="518">
        <f t="shared" si="41"/>
        <v>0</v>
      </c>
      <c r="N129" s="516">
        <f t="shared" si="42"/>
        <v>0</v>
      </c>
      <c r="O129" s="517">
        <f t="shared" si="43"/>
        <v>0</v>
      </c>
      <c r="P129" s="519"/>
    </row>
    <row r="130" spans="1:16" ht="58.5" customHeight="1">
      <c r="A130" s="511"/>
      <c r="B130" s="310"/>
      <c r="C130" s="572" t="s">
        <v>193</v>
      </c>
      <c r="D130" s="351"/>
      <c r="E130" s="310"/>
      <c r="F130" s="310"/>
      <c r="G130" s="348"/>
      <c r="H130" s="353"/>
      <c r="I130" s="518" t="str">
        <f t="shared" si="37"/>
        <v>NEUROLOGIA Dott. Trasatti</v>
      </c>
      <c r="J130" s="516">
        <f t="shared" si="38"/>
        <v>20</v>
      </c>
      <c r="K130" s="517">
        <f t="shared" si="39"/>
        <v>20</v>
      </c>
      <c r="L130" s="518" t="str">
        <f t="shared" si="40"/>
        <v>FINITO</v>
      </c>
      <c r="M130" s="517">
        <f t="shared" si="41"/>
        <v>0</v>
      </c>
      <c r="N130" s="516">
        <f t="shared" si="42"/>
        <v>0</v>
      </c>
      <c r="O130" s="517">
        <f t="shared" si="43"/>
        <v>0</v>
      </c>
      <c r="P130" s="519"/>
    </row>
    <row r="131" spans="1:16" ht="58.5" customHeight="1">
      <c r="A131" s="217" t="s">
        <v>18</v>
      </c>
      <c r="B131" s="310"/>
      <c r="C131" s="551" t="s">
        <v>81</v>
      </c>
      <c r="D131" s="486" t="s">
        <v>30</v>
      </c>
      <c r="E131" s="240" t="s">
        <v>82</v>
      </c>
      <c r="F131" s="563" t="s">
        <v>170</v>
      </c>
      <c r="G131" s="563" t="s">
        <v>170</v>
      </c>
      <c r="H131" s="512"/>
      <c r="I131" s="518" t="str">
        <f t="shared" si="37"/>
        <v>FARMACOLOGIA Dott.</v>
      </c>
      <c r="J131" s="516">
        <f t="shared" si="38"/>
        <v>6</v>
      </c>
      <c r="K131" s="517">
        <f t="shared" si="39"/>
        <v>15</v>
      </c>
      <c r="L131" s="518" t="str">
        <f t="shared" si="40"/>
        <v xml:space="preserve"> </v>
      </c>
      <c r="M131" s="515"/>
      <c r="N131" s="515"/>
      <c r="O131" s="515"/>
      <c r="P131" s="519"/>
    </row>
    <row r="132" spans="1:16" ht="58.5" customHeight="1">
      <c r="A132" s="217" t="s">
        <v>19</v>
      </c>
      <c r="B132" s="310"/>
      <c r="C132" s="551" t="s">
        <v>81</v>
      </c>
      <c r="D132" s="485"/>
      <c r="E132" s="240" t="s">
        <v>82</v>
      </c>
      <c r="F132" s="563" t="s">
        <v>170</v>
      </c>
      <c r="G132" s="563" t="s">
        <v>170</v>
      </c>
      <c r="H132" s="498"/>
      <c r="I132" s="518" t="str">
        <f t="shared" si="37"/>
        <v>MEDICINA URGENZA PS Dott. ROMANELLI</v>
      </c>
      <c r="J132" s="516">
        <f t="shared" si="38"/>
        <v>17</v>
      </c>
      <c r="K132" s="517">
        <f t="shared" si="39"/>
        <v>20</v>
      </c>
      <c r="L132" s="518" t="str">
        <f t="shared" si="40"/>
        <v xml:space="preserve"> </v>
      </c>
      <c r="M132" s="515"/>
      <c r="N132" s="515"/>
      <c r="O132" s="515"/>
      <c r="P132" s="519"/>
    </row>
    <row r="133" spans="1:16" ht="58.5" customHeight="1">
      <c r="A133" s="217" t="s">
        <v>20</v>
      </c>
      <c r="B133" s="310"/>
      <c r="C133" s="551" t="s">
        <v>81</v>
      </c>
      <c r="D133" s="485"/>
      <c r="E133" s="623" t="s">
        <v>230</v>
      </c>
      <c r="F133" s="563" t="s">
        <v>170</v>
      </c>
      <c r="G133" s="563" t="s">
        <v>170</v>
      </c>
      <c r="H133" s="498"/>
      <c r="I133" s="518" t="str">
        <f t="shared" si="37"/>
        <v>INFERM.CA AREA CRITICA Dott. SETTIMI</v>
      </c>
      <c r="J133" s="516">
        <f t="shared" si="38"/>
        <v>25</v>
      </c>
      <c r="K133" s="517">
        <f t="shared" si="39"/>
        <v>40</v>
      </c>
      <c r="L133" s="518" t="str">
        <f t="shared" si="40"/>
        <v xml:space="preserve"> </v>
      </c>
      <c r="M133" s="515"/>
      <c r="N133" s="515"/>
      <c r="O133" s="515"/>
      <c r="P133" s="519"/>
    </row>
    <row r="134" spans="1:16" ht="58.5" customHeight="1">
      <c r="A134" s="310"/>
      <c r="B134" s="310"/>
      <c r="C134" s="603" t="s">
        <v>219</v>
      </c>
      <c r="D134" s="485"/>
      <c r="E134" s="572" t="s">
        <v>204</v>
      </c>
      <c r="F134" s="572" t="s">
        <v>204</v>
      </c>
      <c r="G134" s="572" t="s">
        <v>204</v>
      </c>
      <c r="H134" s="498"/>
      <c r="I134" s="518" t="str">
        <f t="shared" si="37"/>
        <v>ANESTESIOLOGIA Dott. Ssa PICCIONIi</v>
      </c>
      <c r="J134" s="516">
        <f t="shared" si="38"/>
        <v>15</v>
      </c>
      <c r="K134" s="517">
        <f t="shared" si="39"/>
        <v>15</v>
      </c>
      <c r="L134" s="518" t="str">
        <f t="shared" si="40"/>
        <v>FINITO</v>
      </c>
      <c r="M134" s="515"/>
      <c r="N134" s="515"/>
      <c r="O134" s="515"/>
      <c r="P134" s="519"/>
    </row>
    <row r="135" spans="1:16" ht="58.5" customHeight="1">
      <c r="A135" s="310"/>
      <c r="B135" s="310"/>
      <c r="C135" s="310"/>
      <c r="D135" s="483"/>
      <c r="E135" s="310"/>
      <c r="F135" s="310"/>
      <c r="G135" s="348"/>
      <c r="H135" s="498"/>
      <c r="I135" s="518" t="str">
        <f t="shared" si="37"/>
        <v>CHIRURGIA URGENZA PS Dott. D’AMBROSI</v>
      </c>
      <c r="J135" s="516">
        <f t="shared" si="38"/>
        <v>20</v>
      </c>
      <c r="K135" s="517">
        <f t="shared" si="39"/>
        <v>20</v>
      </c>
      <c r="L135" s="518" t="str">
        <f t="shared" si="40"/>
        <v>FINITO</v>
      </c>
      <c r="M135" s="515"/>
      <c r="N135" s="515"/>
      <c r="O135" s="515"/>
      <c r="P135" s="519"/>
    </row>
    <row r="136" spans="1:16" ht="58.5" customHeight="1">
      <c r="A136" s="310"/>
      <c r="B136" s="310"/>
      <c r="C136" s="310"/>
      <c r="D136" s="483"/>
      <c r="E136" s="310"/>
      <c r="F136" s="310"/>
      <c r="G136" s="348"/>
      <c r="H136" s="498"/>
      <c r="I136" s="520">
        <f t="shared" si="37"/>
        <v>0</v>
      </c>
      <c r="J136" s="516">
        <f t="shared" si="38"/>
        <v>0</v>
      </c>
      <c r="K136" s="520">
        <f t="shared" si="39"/>
        <v>0</v>
      </c>
      <c r="L136" s="518" t="str">
        <f t="shared" si="40"/>
        <v>FINITO</v>
      </c>
      <c r="M136" s="515"/>
      <c r="N136" s="515"/>
      <c r="O136" s="515"/>
      <c r="P136" s="519"/>
    </row>
    <row r="137" spans="1:16" ht="58.5" customHeight="1">
      <c r="A137" s="310"/>
      <c r="B137" s="206" t="s">
        <v>1</v>
      </c>
      <c r="C137" s="206" t="s">
        <v>2</v>
      </c>
      <c r="D137" s="206" t="s">
        <v>3</v>
      </c>
      <c r="E137" s="206" t="s">
        <v>4</v>
      </c>
      <c r="F137" s="206" t="s">
        <v>5</v>
      </c>
      <c r="G137" s="206" t="s">
        <v>6</v>
      </c>
      <c r="H137" s="498"/>
      <c r="I137" s="515"/>
      <c r="J137" s="516"/>
      <c r="K137" s="516"/>
      <c r="L137" s="515"/>
      <c r="M137" s="515"/>
      <c r="N137" s="515"/>
      <c r="O137" s="515"/>
      <c r="P137" s="519"/>
    </row>
    <row r="138" spans="1:16" ht="58.5" customHeight="1">
      <c r="A138" s="310"/>
      <c r="B138" s="210">
        <v>44543</v>
      </c>
      <c r="C138" s="210">
        <v>44544</v>
      </c>
      <c r="D138" s="210">
        <v>44545</v>
      </c>
      <c r="E138" s="210">
        <v>44546</v>
      </c>
      <c r="F138" s="210">
        <v>44547</v>
      </c>
      <c r="G138" s="210">
        <v>44548</v>
      </c>
      <c r="H138" s="498"/>
      <c r="I138" s="515"/>
      <c r="J138" s="516"/>
      <c r="K138" s="516"/>
      <c r="L138" s="515"/>
      <c r="M138" s="515"/>
      <c r="N138" s="515"/>
      <c r="O138" s="515"/>
      <c r="P138" s="519"/>
    </row>
    <row r="139" spans="1:16" ht="58.5" customHeight="1">
      <c r="A139" s="213" t="s">
        <v>21</v>
      </c>
      <c r="B139" s="295" t="s">
        <v>123</v>
      </c>
      <c r="C139" s="295" t="s">
        <v>124</v>
      </c>
      <c r="D139" s="295" t="s">
        <v>123</v>
      </c>
      <c r="E139" s="295" t="s">
        <v>124</v>
      </c>
      <c r="F139" s="295" t="s">
        <v>123</v>
      </c>
      <c r="G139" s="295" t="s">
        <v>123</v>
      </c>
      <c r="H139" s="498"/>
      <c r="I139" s="518" t="str">
        <f t="shared" ref="I139:I152" si="44">I123</f>
        <v>MALATTIE APPARATO LOCOM Dott. Cataldo</v>
      </c>
      <c r="J139" s="516">
        <f t="shared" ref="J139:J152" si="45">COUNTIF(B$140:G$149,I139)+J123</f>
        <v>20</v>
      </c>
      <c r="K139" s="517">
        <f t="shared" ref="K139:K152" si="46">K123</f>
        <v>20</v>
      </c>
      <c r="L139" s="518" t="str">
        <f t="shared" ref="L139:L148" si="47">IF(J139=K139,"FINITO"," ")</f>
        <v>FINITO</v>
      </c>
      <c r="M139" s="518" t="str">
        <f t="shared" ref="M139:M146" si="48">M123</f>
        <v>ACCERTAMENTO IN RIABILITAZIONE</v>
      </c>
      <c r="N139" s="516">
        <f>COUNTIF(B$140:G$149,M139)+N123</f>
        <v>3</v>
      </c>
      <c r="O139" s="517">
        <f t="shared" ref="O139:O146" si="49">O123</f>
        <v>5</v>
      </c>
      <c r="P139" s="519"/>
    </row>
    <row r="140" spans="1:16" ht="58.5" customHeight="1">
      <c r="A140" s="217" t="s">
        <v>10</v>
      </c>
      <c r="B140" s="238" t="s">
        <v>78</v>
      </c>
      <c r="C140" s="274" t="s">
        <v>115</v>
      </c>
      <c r="D140" s="274" t="s">
        <v>126</v>
      </c>
      <c r="E140" s="274" t="s">
        <v>116</v>
      </c>
      <c r="F140" s="274" t="s">
        <v>126</v>
      </c>
      <c r="G140" s="240" t="s">
        <v>87</v>
      </c>
      <c r="H140" s="498"/>
      <c r="I140" s="518" t="str">
        <f t="shared" si="44"/>
        <v>MEDICINA INT GERIATRIA Dott. Vicentini</v>
      </c>
      <c r="J140" s="516">
        <f t="shared" si="45"/>
        <v>20</v>
      </c>
      <c r="K140" s="517">
        <f t="shared" si="46"/>
        <v>20</v>
      </c>
      <c r="L140" s="518" t="str">
        <f t="shared" si="47"/>
        <v>FINITO</v>
      </c>
      <c r="M140" s="518" t="str">
        <f t="shared" si="48"/>
        <v>ACCERTAMENTO IN PSICHIATRIA</v>
      </c>
      <c r="N140" s="516">
        <f>COUNTIF(B$140:G$149,M140)+N124</f>
        <v>5</v>
      </c>
      <c r="O140" s="517">
        <f t="shared" si="49"/>
        <v>5</v>
      </c>
      <c r="P140" s="519"/>
    </row>
    <row r="141" spans="1:16" ht="58.5" customHeight="1">
      <c r="A141" s="217" t="s">
        <v>12</v>
      </c>
      <c r="B141" s="238" t="s">
        <v>78</v>
      </c>
      <c r="C141" s="274" t="s">
        <v>115</v>
      </c>
      <c r="D141" s="274" t="s">
        <v>126</v>
      </c>
      <c r="E141" s="274" t="s">
        <v>116</v>
      </c>
      <c r="F141" s="274" t="s">
        <v>126</v>
      </c>
      <c r="G141" s="240" t="s">
        <v>87</v>
      </c>
      <c r="H141" s="498"/>
      <c r="I141" s="518" t="str">
        <f t="shared" si="44"/>
        <v>INFERM.CA IN RIABILITAZIONE Dott. Lolli Nadia</v>
      </c>
      <c r="J141" s="516">
        <f t="shared" si="45"/>
        <v>29</v>
      </c>
      <c r="K141" s="517">
        <f t="shared" si="46"/>
        <v>35</v>
      </c>
      <c r="L141" s="518" t="str">
        <f t="shared" si="47"/>
        <v xml:space="preserve"> </v>
      </c>
      <c r="M141" s="518" t="str">
        <f t="shared" si="48"/>
        <v>ORIENTAMENTO TESI</v>
      </c>
      <c r="N141" s="516">
        <f>COUNTIF(B$140:G$149,M141)+N125</f>
        <v>0</v>
      </c>
      <c r="O141" s="517">
        <f t="shared" si="49"/>
        <v>3</v>
      </c>
      <c r="P141" s="519"/>
    </row>
    <row r="142" spans="1:16" ht="58.5" customHeight="1">
      <c r="A142" s="217" t="s">
        <v>13</v>
      </c>
      <c r="B142" s="238" t="s">
        <v>78</v>
      </c>
      <c r="C142" s="274" t="s">
        <v>115</v>
      </c>
      <c r="D142" s="274" t="s">
        <v>126</v>
      </c>
      <c r="E142" s="274" t="s">
        <v>116</v>
      </c>
      <c r="F142" s="274" t="s">
        <v>126</v>
      </c>
      <c r="G142" s="240" t="s">
        <v>87</v>
      </c>
      <c r="H142" s="498"/>
      <c r="I142" s="518" t="str">
        <f t="shared" si="44"/>
        <v>MEDICINA FISICA RIABILIT Dott.ssa Castagnoli</v>
      </c>
      <c r="J142" s="516">
        <f t="shared" si="45"/>
        <v>20</v>
      </c>
      <c r="K142" s="517">
        <f t="shared" si="46"/>
        <v>20</v>
      </c>
      <c r="L142" s="518" t="str">
        <f t="shared" si="47"/>
        <v>FINITO</v>
      </c>
      <c r="M142" s="518" t="str">
        <f t="shared" si="48"/>
        <v>MONITORAGGIO INVASIVO</v>
      </c>
      <c r="N142" s="516">
        <f>COUNTIF(B$140:G$149,M142)+N126</f>
        <v>3</v>
      </c>
      <c r="O142" s="517">
        <f t="shared" si="49"/>
        <v>6</v>
      </c>
      <c r="P142" s="519"/>
    </row>
    <row r="143" spans="1:16" ht="75.400000000000006" customHeight="1">
      <c r="A143" s="217" t="s">
        <v>14</v>
      </c>
      <c r="B143" s="240" t="s">
        <v>113</v>
      </c>
      <c r="C143" s="240" t="s">
        <v>84</v>
      </c>
      <c r="D143" s="274" t="s">
        <v>126</v>
      </c>
      <c r="E143" s="240" t="s">
        <v>84</v>
      </c>
      <c r="F143" s="274" t="s">
        <v>126</v>
      </c>
      <c r="G143" s="238" t="s">
        <v>81</v>
      </c>
      <c r="H143" s="498"/>
      <c r="I143" s="518" t="str">
        <f t="shared" si="44"/>
        <v>PSICHIATRIA Dott. VALLETTA</v>
      </c>
      <c r="J143" s="516">
        <f t="shared" si="45"/>
        <v>12</v>
      </c>
      <c r="K143" s="517">
        <f t="shared" si="46"/>
        <v>15</v>
      </c>
      <c r="L143" s="518" t="str">
        <f t="shared" si="47"/>
        <v xml:space="preserve"> </v>
      </c>
      <c r="M143" s="518" t="str">
        <f t="shared" si="48"/>
        <v>LABORATORIO 3/ADO 2</v>
      </c>
      <c r="N143" s="516">
        <f>COUNTIF(B$140:G$149,M143)+N127</f>
        <v>22</v>
      </c>
      <c r="O143" s="517">
        <f t="shared" si="49"/>
        <v>10</v>
      </c>
      <c r="P143" s="519"/>
    </row>
    <row r="144" spans="1:16" ht="58.5" customHeight="1">
      <c r="A144" s="217" t="s">
        <v>16</v>
      </c>
      <c r="B144" s="240" t="s">
        <v>113</v>
      </c>
      <c r="C144" s="240" t="s">
        <v>84</v>
      </c>
      <c r="D144" s="274" t="s">
        <v>126</v>
      </c>
      <c r="E144" s="240" t="s">
        <v>84</v>
      </c>
      <c r="F144" s="274" t="s">
        <v>126</v>
      </c>
      <c r="G144" s="238" t="s">
        <v>81</v>
      </c>
      <c r="H144" s="498"/>
      <c r="I144" s="518" t="str">
        <f t="shared" si="44"/>
        <v>PSICOLOGIA CLIN Dott. Scampati</v>
      </c>
      <c r="J144" s="516">
        <f t="shared" si="45"/>
        <v>18</v>
      </c>
      <c r="K144" s="517">
        <f t="shared" si="46"/>
        <v>20</v>
      </c>
      <c r="L144" s="518" t="str">
        <f t="shared" si="47"/>
        <v xml:space="preserve"> </v>
      </c>
      <c r="M144" s="518" t="str">
        <f t="shared" si="48"/>
        <v xml:space="preserve">SEM. ACCESSO INTRAOSSEO </v>
      </c>
      <c r="N144" s="516">
        <v>3</v>
      </c>
      <c r="O144" s="517">
        <f t="shared" si="49"/>
        <v>3</v>
      </c>
      <c r="P144" s="519"/>
    </row>
    <row r="145" spans="1:16" ht="58.5" customHeight="1">
      <c r="A145" s="217" t="s">
        <v>17</v>
      </c>
      <c r="B145" s="240" t="s">
        <v>113</v>
      </c>
      <c r="C145" s="240" t="s">
        <v>84</v>
      </c>
      <c r="D145" s="274" t="s">
        <v>126</v>
      </c>
      <c r="E145" s="240" t="s">
        <v>84</v>
      </c>
      <c r="F145" s="274" t="s">
        <v>126</v>
      </c>
      <c r="G145" s="238" t="s">
        <v>81</v>
      </c>
      <c r="H145" s="504"/>
      <c r="I145" s="518" t="str">
        <f t="shared" si="44"/>
        <v>INF.CA IN PSICHIATRIA Dott. Passeri</v>
      </c>
      <c r="J145" s="516">
        <f t="shared" si="45"/>
        <v>32</v>
      </c>
      <c r="K145" s="517">
        <f t="shared" si="46"/>
        <v>35</v>
      </c>
      <c r="L145" s="518" t="str">
        <f t="shared" si="47"/>
        <v xml:space="preserve"> </v>
      </c>
      <c r="M145" s="518">
        <f t="shared" si="48"/>
        <v>0</v>
      </c>
      <c r="N145" s="516">
        <f>COUNTIF(B$140:G$149,M145)+N129</f>
        <v>0</v>
      </c>
      <c r="O145" s="517">
        <f t="shared" si="49"/>
        <v>0</v>
      </c>
      <c r="P145" s="519"/>
    </row>
    <row r="146" spans="1:16" ht="58.5" customHeight="1">
      <c r="A146" s="511"/>
      <c r="B146" s="310"/>
      <c r="C146" s="310"/>
      <c r="D146" s="310"/>
      <c r="E146" s="310"/>
      <c r="F146" s="310"/>
      <c r="G146" s="310"/>
      <c r="H146" s="499"/>
      <c r="I146" s="518" t="str">
        <f t="shared" si="44"/>
        <v>NEUROLOGIA Dott. Trasatti</v>
      </c>
      <c r="J146" s="516">
        <f t="shared" si="45"/>
        <v>20</v>
      </c>
      <c r="K146" s="517">
        <f t="shared" si="46"/>
        <v>20</v>
      </c>
      <c r="L146" s="518" t="str">
        <f t="shared" si="47"/>
        <v>FINITO</v>
      </c>
      <c r="M146" s="517">
        <f t="shared" si="48"/>
        <v>0</v>
      </c>
      <c r="N146" s="516">
        <f>COUNTIF(B$140:G$149,M146)+N130</f>
        <v>0</v>
      </c>
      <c r="O146" s="517">
        <f t="shared" si="49"/>
        <v>0</v>
      </c>
      <c r="P146" s="519"/>
    </row>
    <row r="147" spans="1:16" ht="58.5" customHeight="1">
      <c r="A147" s="217" t="s">
        <v>18</v>
      </c>
      <c r="B147" s="310"/>
      <c r="D147" s="310"/>
      <c r="E147" s="238" t="s">
        <v>77</v>
      </c>
      <c r="F147" s="275" t="s">
        <v>83</v>
      </c>
      <c r="G147" s="310"/>
      <c r="H147" s="353"/>
      <c r="I147" s="518" t="str">
        <f t="shared" si="44"/>
        <v>FARMACOLOGIA Dott.</v>
      </c>
      <c r="J147" s="516">
        <f t="shared" si="45"/>
        <v>6</v>
      </c>
      <c r="K147" s="517">
        <f t="shared" si="46"/>
        <v>15</v>
      </c>
      <c r="L147" s="518" t="str">
        <f t="shared" si="47"/>
        <v xml:space="preserve"> </v>
      </c>
      <c r="M147" s="515"/>
      <c r="N147" s="515"/>
      <c r="O147" s="515"/>
      <c r="P147" s="519"/>
    </row>
    <row r="148" spans="1:16" ht="58.5" customHeight="1">
      <c r="A148" s="217" t="s">
        <v>19</v>
      </c>
      <c r="B148" s="310"/>
      <c r="D148" s="310"/>
      <c r="E148" s="238" t="s">
        <v>77</v>
      </c>
      <c r="F148" s="275" t="s">
        <v>83</v>
      </c>
      <c r="G148" s="310"/>
      <c r="H148" s="353"/>
      <c r="I148" s="518" t="str">
        <f t="shared" si="44"/>
        <v>MEDICINA URGENZA PS Dott. ROMANELLI</v>
      </c>
      <c r="J148" s="516">
        <f t="shared" si="45"/>
        <v>20</v>
      </c>
      <c r="K148" s="517">
        <f t="shared" si="46"/>
        <v>20</v>
      </c>
      <c r="L148" s="518" t="str">
        <f t="shared" si="47"/>
        <v>FINITO</v>
      </c>
      <c r="M148" s="515"/>
      <c r="N148" s="515"/>
      <c r="O148" s="515"/>
      <c r="P148" s="519"/>
    </row>
    <row r="149" spans="1:16" ht="58.5" customHeight="1">
      <c r="A149" s="217" t="s">
        <v>20</v>
      </c>
      <c r="B149" s="310"/>
      <c r="C149" s="310"/>
      <c r="D149" s="310"/>
      <c r="E149" s="238" t="s">
        <v>77</v>
      </c>
      <c r="F149" s="275" t="s">
        <v>83</v>
      </c>
      <c r="G149" s="310"/>
      <c r="H149" s="512"/>
      <c r="I149" s="518" t="str">
        <f t="shared" si="44"/>
        <v>INFERM.CA AREA CRITICA Dott. SETTIMI</v>
      </c>
      <c r="J149" s="516">
        <f t="shared" si="45"/>
        <v>28</v>
      </c>
      <c r="K149" s="517">
        <f t="shared" si="46"/>
        <v>40</v>
      </c>
      <c r="L149" s="518" t="s">
        <v>90</v>
      </c>
      <c r="M149" s="515"/>
      <c r="N149" s="515"/>
      <c r="O149" s="515"/>
      <c r="P149" s="519"/>
    </row>
    <row r="150" spans="1:16" ht="58.5" customHeight="1">
      <c r="A150" s="310"/>
      <c r="B150" s="563" t="s">
        <v>80</v>
      </c>
      <c r="C150" s="310"/>
      <c r="D150" s="310"/>
      <c r="E150" s="547" t="s">
        <v>192</v>
      </c>
      <c r="F150" s="310"/>
      <c r="G150" s="310"/>
      <c r="H150" s="498"/>
      <c r="I150" s="518" t="str">
        <f t="shared" si="44"/>
        <v>ANESTESIOLOGIA Dott. Ssa PICCIONIi</v>
      </c>
      <c r="J150" s="516">
        <f t="shared" si="45"/>
        <v>15</v>
      </c>
      <c r="K150" s="517">
        <f t="shared" si="46"/>
        <v>15</v>
      </c>
      <c r="L150" s="518" t="str">
        <f>IF(J150=K150,"FINITO"," ")</f>
        <v>FINITO</v>
      </c>
      <c r="M150" s="515"/>
      <c r="N150" s="515"/>
      <c r="O150" s="515"/>
      <c r="P150" s="519"/>
    </row>
    <row r="151" spans="1:16" ht="58.5" customHeight="1">
      <c r="A151" s="310"/>
      <c r="B151" s="563" t="s">
        <v>80</v>
      </c>
      <c r="C151" s="310"/>
      <c r="D151" s="310"/>
      <c r="E151" s="310"/>
      <c r="F151" s="310"/>
      <c r="G151" s="310"/>
      <c r="H151" s="498"/>
      <c r="I151" s="518" t="str">
        <f t="shared" si="44"/>
        <v>CHIRURGIA URGENZA PS Dott. D’AMBROSI</v>
      </c>
      <c r="J151" s="516">
        <f t="shared" si="45"/>
        <v>20</v>
      </c>
      <c r="K151" s="517">
        <f t="shared" si="46"/>
        <v>20</v>
      </c>
      <c r="L151" s="518" t="str">
        <f>IF(J151=K151,"FINITO"," ")</f>
        <v>FINITO</v>
      </c>
      <c r="M151" s="515"/>
      <c r="N151" s="515"/>
      <c r="O151" s="515"/>
      <c r="P151" s="519"/>
    </row>
    <row r="152" spans="1:16" ht="58.5" customHeight="1">
      <c r="A152" s="310"/>
      <c r="B152" s="563" t="s">
        <v>80</v>
      </c>
      <c r="C152" s="310"/>
      <c r="D152" s="310"/>
      <c r="E152" s="310"/>
      <c r="F152" s="310"/>
      <c r="G152" s="310"/>
      <c r="H152" s="498"/>
      <c r="I152" s="520">
        <f t="shared" si="44"/>
        <v>0</v>
      </c>
      <c r="J152" s="516">
        <f t="shared" si="45"/>
        <v>0</v>
      </c>
      <c r="K152" s="520">
        <f t="shared" si="46"/>
        <v>0</v>
      </c>
      <c r="L152" s="518" t="str">
        <f>IF(J152=K152,"FINITO"," ")</f>
        <v>FINITO</v>
      </c>
      <c r="M152" s="515"/>
      <c r="N152" s="515"/>
      <c r="O152" s="515"/>
      <c r="P152" s="519"/>
    </row>
    <row r="153" spans="1:16" ht="58.5" customHeight="1">
      <c r="A153" s="310"/>
      <c r="B153" s="206" t="s">
        <v>1</v>
      </c>
      <c r="C153" s="206" t="s">
        <v>2</v>
      </c>
      <c r="D153" s="206" t="s">
        <v>3</v>
      </c>
      <c r="E153" s="206" t="s">
        <v>4</v>
      </c>
      <c r="F153" s="206" t="s">
        <v>5</v>
      </c>
      <c r="G153" s="206" t="s">
        <v>6</v>
      </c>
      <c r="H153" s="498"/>
      <c r="I153" s="515"/>
      <c r="J153" s="516"/>
      <c r="K153" s="515"/>
      <c r="L153" s="515"/>
      <c r="M153" s="515"/>
      <c r="N153" s="515"/>
      <c r="O153" s="515"/>
      <c r="P153" s="519"/>
    </row>
    <row r="154" spans="1:16" ht="58.5" customHeight="1">
      <c r="A154" s="310"/>
      <c r="B154" s="210">
        <v>44550</v>
      </c>
      <c r="C154" s="210">
        <v>44551</v>
      </c>
      <c r="D154" s="210">
        <v>44552</v>
      </c>
      <c r="E154" s="210">
        <v>44553</v>
      </c>
      <c r="F154" s="210">
        <v>44554</v>
      </c>
      <c r="G154" s="210">
        <v>44555</v>
      </c>
      <c r="H154" s="498"/>
      <c r="I154" s="515"/>
      <c r="J154" s="516"/>
      <c r="K154" s="515"/>
      <c r="L154" s="515"/>
      <c r="M154" s="515"/>
      <c r="N154" s="515"/>
      <c r="O154" s="515"/>
      <c r="P154" s="519"/>
    </row>
    <row r="155" spans="1:16" ht="82.5" customHeight="1">
      <c r="A155" s="213" t="s">
        <v>21</v>
      </c>
      <c r="B155" s="295" t="s">
        <v>123</v>
      </c>
      <c r="C155" s="295" t="s">
        <v>124</v>
      </c>
      <c r="D155" s="295" t="s">
        <v>123</v>
      </c>
      <c r="E155" s="487"/>
      <c r="F155" s="487"/>
      <c r="G155" s="487"/>
      <c r="H155" s="498"/>
      <c r="I155" s="518" t="str">
        <f t="shared" ref="I155:I168" si="50">I139</f>
        <v>MALATTIE APPARATO LOCOM Dott. Cataldo</v>
      </c>
      <c r="J155" s="516">
        <f t="shared" ref="J155:J168" si="51">COUNTIF(B$156:G$165,I155)+J139</f>
        <v>20</v>
      </c>
      <c r="K155" s="517">
        <f t="shared" ref="K155:K168" si="52">K139</f>
        <v>20</v>
      </c>
      <c r="L155" s="518" t="str">
        <f t="shared" ref="L155:L168" si="53">IF(J155=K155,"FINITO"," ")</f>
        <v>FINITO</v>
      </c>
      <c r="M155" s="518" t="str">
        <f t="shared" ref="M155:M168" si="54">M139</f>
        <v>ACCERTAMENTO IN RIABILITAZIONE</v>
      </c>
      <c r="N155" s="516">
        <f t="shared" ref="N155:N168" si="55">COUNTIF(B$155:G$164,M155)+N139</f>
        <v>8</v>
      </c>
      <c r="O155" s="517">
        <f t="shared" ref="O155:O162" si="56">O139</f>
        <v>5</v>
      </c>
      <c r="P155" s="519"/>
    </row>
    <row r="156" spans="1:16" ht="58.5" customHeight="1">
      <c r="A156" s="217" t="s">
        <v>10</v>
      </c>
      <c r="B156" s="238" t="s">
        <v>79</v>
      </c>
      <c r="C156" s="238" t="s">
        <v>77</v>
      </c>
      <c r="D156" s="238" t="s">
        <v>79</v>
      </c>
      <c r="E156" s="487"/>
      <c r="F156" s="487"/>
      <c r="G156" s="487"/>
      <c r="H156" s="498"/>
      <c r="I156" s="518" t="str">
        <f t="shared" si="50"/>
        <v>MEDICINA INT GERIATRIA Dott. Vicentini</v>
      </c>
      <c r="J156" s="516">
        <f t="shared" si="51"/>
        <v>20</v>
      </c>
      <c r="K156" s="517">
        <f t="shared" si="52"/>
        <v>20</v>
      </c>
      <c r="L156" s="518" t="str">
        <f t="shared" si="53"/>
        <v>FINITO</v>
      </c>
      <c r="M156" s="518" t="str">
        <f t="shared" si="54"/>
        <v>ACCERTAMENTO IN PSICHIATRIA</v>
      </c>
      <c r="N156" s="516">
        <f t="shared" si="55"/>
        <v>5</v>
      </c>
      <c r="O156" s="517">
        <f t="shared" si="56"/>
        <v>5</v>
      </c>
      <c r="P156" s="519"/>
    </row>
    <row r="157" spans="1:16" ht="58.5" customHeight="1">
      <c r="A157" s="217" t="s">
        <v>12</v>
      </c>
      <c r="B157" s="238" t="s">
        <v>79</v>
      </c>
      <c r="C157" s="238" t="s">
        <v>77</v>
      </c>
      <c r="D157" s="238" t="s">
        <v>79</v>
      </c>
      <c r="E157" s="487"/>
      <c r="F157" s="487"/>
      <c r="G157" s="487"/>
      <c r="H157" s="498"/>
      <c r="I157" s="518" t="str">
        <f t="shared" si="50"/>
        <v>INFERM.CA IN RIABILITAZIONE Dott. Lolli Nadia</v>
      </c>
      <c r="J157" s="516">
        <f t="shared" si="51"/>
        <v>35</v>
      </c>
      <c r="K157" s="517">
        <f t="shared" si="52"/>
        <v>35</v>
      </c>
      <c r="L157" s="518" t="str">
        <f t="shared" si="53"/>
        <v>FINITO</v>
      </c>
      <c r="M157" s="518" t="str">
        <f t="shared" si="54"/>
        <v>ORIENTAMENTO TESI</v>
      </c>
      <c r="N157" s="516">
        <f t="shared" si="55"/>
        <v>3</v>
      </c>
      <c r="O157" s="517">
        <f t="shared" si="56"/>
        <v>3</v>
      </c>
      <c r="P157" s="519"/>
    </row>
    <row r="158" spans="1:16" ht="58.5" customHeight="1">
      <c r="A158" s="217" t="s">
        <v>13</v>
      </c>
      <c r="B158" s="238" t="s">
        <v>79</v>
      </c>
      <c r="C158" s="238" t="s">
        <v>77</v>
      </c>
      <c r="D158" s="238" t="s">
        <v>79</v>
      </c>
      <c r="E158" s="488"/>
      <c r="F158" s="488"/>
      <c r="G158" s="488"/>
      <c r="H158" s="498"/>
      <c r="I158" s="518" t="str">
        <f t="shared" si="50"/>
        <v>MEDICINA FISICA RIABILIT Dott.ssa Castagnoli</v>
      </c>
      <c r="J158" s="516">
        <f t="shared" si="51"/>
        <v>20</v>
      </c>
      <c r="K158" s="517">
        <f t="shared" si="52"/>
        <v>20</v>
      </c>
      <c r="L158" s="518" t="str">
        <f t="shared" si="53"/>
        <v>FINITO</v>
      </c>
      <c r="M158" s="518" t="str">
        <f t="shared" si="54"/>
        <v>MONITORAGGIO INVASIVO</v>
      </c>
      <c r="N158" s="516">
        <f t="shared" si="55"/>
        <v>3</v>
      </c>
      <c r="O158" s="517">
        <f t="shared" si="56"/>
        <v>6</v>
      </c>
      <c r="P158" s="519"/>
    </row>
    <row r="159" spans="1:16" ht="58.5" customHeight="1">
      <c r="A159" s="217" t="s">
        <v>14</v>
      </c>
      <c r="B159" s="240" t="s">
        <v>113</v>
      </c>
      <c r="C159" s="563" t="s">
        <v>80</v>
      </c>
      <c r="D159" s="240" t="s">
        <v>84</v>
      </c>
      <c r="E159" s="488"/>
      <c r="F159" s="488"/>
      <c r="G159" s="488"/>
      <c r="H159" s="498"/>
      <c r="I159" s="518" t="str">
        <f t="shared" si="50"/>
        <v>PSICHIATRIA Dott. VALLETTA</v>
      </c>
      <c r="J159" s="516">
        <f t="shared" si="51"/>
        <v>15</v>
      </c>
      <c r="K159" s="517">
        <f t="shared" si="52"/>
        <v>15</v>
      </c>
      <c r="L159" s="518" t="str">
        <f t="shared" si="53"/>
        <v>FINITO</v>
      </c>
      <c r="M159" s="518" t="str">
        <f t="shared" si="54"/>
        <v>LABORATORIO 3/ADO 2</v>
      </c>
      <c r="N159" s="516">
        <f t="shared" si="55"/>
        <v>22</v>
      </c>
      <c r="O159" s="517">
        <f t="shared" si="56"/>
        <v>10</v>
      </c>
      <c r="P159" s="519"/>
    </row>
    <row r="160" spans="1:16" ht="58.5" customHeight="1">
      <c r="A160" s="217" t="s">
        <v>16</v>
      </c>
      <c r="B160" s="240" t="s">
        <v>113</v>
      </c>
      <c r="C160" s="563" t="s">
        <v>80</v>
      </c>
      <c r="D160" s="240" t="s">
        <v>84</v>
      </c>
      <c r="E160" s="488"/>
      <c r="F160" s="488"/>
      <c r="G160" s="488"/>
      <c r="H160" s="498"/>
      <c r="I160" s="518" t="str">
        <f t="shared" si="50"/>
        <v>PSICOLOGIA CLIN Dott. Scampati</v>
      </c>
      <c r="J160" s="516">
        <f t="shared" si="51"/>
        <v>18</v>
      </c>
      <c r="K160" s="517">
        <f t="shared" si="52"/>
        <v>20</v>
      </c>
      <c r="L160" s="518" t="str">
        <f t="shared" si="53"/>
        <v xml:space="preserve"> </v>
      </c>
      <c r="M160" s="518" t="str">
        <f t="shared" si="54"/>
        <v xml:space="preserve">SEM. ACCESSO INTRAOSSEO </v>
      </c>
      <c r="N160" s="516">
        <f t="shared" si="55"/>
        <v>3</v>
      </c>
      <c r="O160" s="517">
        <f t="shared" si="56"/>
        <v>3</v>
      </c>
      <c r="P160" s="519"/>
    </row>
    <row r="161" spans="1:16" ht="58.5" customHeight="1">
      <c r="A161" s="217" t="s">
        <v>17</v>
      </c>
      <c r="B161" s="240" t="s">
        <v>113</v>
      </c>
      <c r="C161" s="563" t="s">
        <v>80</v>
      </c>
      <c r="D161" s="240" t="s">
        <v>84</v>
      </c>
      <c r="E161" s="488"/>
      <c r="F161" s="488"/>
      <c r="G161" s="488"/>
      <c r="H161" s="504"/>
      <c r="I161" s="518" t="str">
        <f t="shared" si="50"/>
        <v>INF.CA IN PSICHIATRIA Dott. Passeri</v>
      </c>
      <c r="J161" s="516">
        <f t="shared" si="51"/>
        <v>35</v>
      </c>
      <c r="K161" s="517">
        <f t="shared" si="52"/>
        <v>35</v>
      </c>
      <c r="L161" s="518" t="str">
        <f t="shared" si="53"/>
        <v>FINITO</v>
      </c>
      <c r="M161" s="518">
        <f t="shared" si="54"/>
        <v>0</v>
      </c>
      <c r="N161" s="516">
        <f t="shared" si="55"/>
        <v>0</v>
      </c>
      <c r="O161" s="517">
        <f t="shared" si="56"/>
        <v>0</v>
      </c>
      <c r="P161" s="519"/>
    </row>
    <row r="162" spans="1:16" ht="58.5" customHeight="1">
      <c r="A162" s="511"/>
      <c r="B162" s="359"/>
      <c r="C162" s="359"/>
      <c r="D162" s="359"/>
      <c r="E162" s="488"/>
      <c r="F162" s="488"/>
      <c r="G162" s="488"/>
      <c r="H162" s="353"/>
      <c r="I162" s="518" t="str">
        <f t="shared" si="50"/>
        <v>NEUROLOGIA Dott. Trasatti</v>
      </c>
      <c r="J162" s="516">
        <f t="shared" si="51"/>
        <v>20</v>
      </c>
      <c r="K162" s="517">
        <f t="shared" si="52"/>
        <v>20</v>
      </c>
      <c r="L162" s="518" t="str">
        <f t="shared" si="53"/>
        <v>FINITO</v>
      </c>
      <c r="M162" s="517">
        <f t="shared" si="54"/>
        <v>0</v>
      </c>
      <c r="N162" s="516">
        <f t="shared" si="55"/>
        <v>0</v>
      </c>
      <c r="O162" s="517">
        <f t="shared" si="56"/>
        <v>0</v>
      </c>
      <c r="P162" s="519"/>
    </row>
    <row r="163" spans="1:16" ht="58.5" customHeight="1">
      <c r="A163" s="217" t="s">
        <v>18</v>
      </c>
      <c r="B163" s="361"/>
      <c r="C163" s="238" t="s">
        <v>77</v>
      </c>
      <c r="D163" s="361"/>
      <c r="E163" s="489"/>
      <c r="F163" s="489"/>
      <c r="G163" s="489"/>
      <c r="H163" s="353"/>
      <c r="I163" s="518" t="str">
        <f t="shared" si="50"/>
        <v>FARMACOLOGIA Dott.</v>
      </c>
      <c r="J163" s="516">
        <f t="shared" si="51"/>
        <v>6</v>
      </c>
      <c r="K163" s="517">
        <f t="shared" si="52"/>
        <v>15</v>
      </c>
      <c r="L163" s="518" t="str">
        <f t="shared" si="53"/>
        <v xml:space="preserve"> </v>
      </c>
      <c r="M163" s="517">
        <f t="shared" si="54"/>
        <v>0</v>
      </c>
      <c r="N163" s="516">
        <f t="shared" si="55"/>
        <v>0</v>
      </c>
      <c r="O163" s="515"/>
      <c r="P163" s="519"/>
    </row>
    <row r="164" spans="1:16" ht="58.5" customHeight="1">
      <c r="A164" s="217" t="s">
        <v>19</v>
      </c>
      <c r="B164" s="361"/>
      <c r="C164" s="238" t="s">
        <v>77</v>
      </c>
      <c r="D164" s="361"/>
      <c r="E164" s="489"/>
      <c r="F164" s="489"/>
      <c r="G164" s="489"/>
      <c r="H164" s="512"/>
      <c r="I164" s="518" t="str">
        <f t="shared" si="50"/>
        <v>MEDICINA URGENZA PS Dott. ROMANELLI</v>
      </c>
      <c r="J164" s="516">
        <f t="shared" si="51"/>
        <v>20</v>
      </c>
      <c r="K164" s="517">
        <f t="shared" si="52"/>
        <v>20</v>
      </c>
      <c r="L164" s="518" t="str">
        <f t="shared" si="53"/>
        <v>FINITO</v>
      </c>
      <c r="M164" s="517">
        <f t="shared" si="54"/>
        <v>0</v>
      </c>
      <c r="N164" s="516">
        <f t="shared" si="55"/>
        <v>0</v>
      </c>
      <c r="O164" s="515"/>
      <c r="P164" s="519"/>
    </row>
    <row r="165" spans="1:16" ht="58.5" customHeight="1">
      <c r="A165" s="217" t="s">
        <v>20</v>
      </c>
      <c r="B165" s="359"/>
      <c r="C165" s="359"/>
      <c r="D165" s="548" t="s">
        <v>190</v>
      </c>
      <c r="E165" s="488"/>
      <c r="F165" s="488"/>
      <c r="G165" s="488"/>
      <c r="H165" s="498"/>
      <c r="I165" s="518" t="str">
        <f t="shared" si="50"/>
        <v>INFERM.CA AREA CRITICA Dott. SETTIMI</v>
      </c>
      <c r="J165" s="516">
        <f t="shared" si="51"/>
        <v>28</v>
      </c>
      <c r="K165" s="517">
        <f t="shared" si="52"/>
        <v>40</v>
      </c>
      <c r="L165" s="518" t="str">
        <f t="shared" si="53"/>
        <v xml:space="preserve"> </v>
      </c>
      <c r="M165" s="517">
        <f t="shared" si="54"/>
        <v>0</v>
      </c>
      <c r="N165" s="516">
        <f t="shared" si="55"/>
        <v>0</v>
      </c>
      <c r="O165" s="515"/>
      <c r="P165" s="519"/>
    </row>
    <row r="166" spans="1:16" ht="58.5" customHeight="1">
      <c r="A166" s="526"/>
      <c r="B166" s="359"/>
      <c r="C166" s="359"/>
      <c r="D166" s="359"/>
      <c r="E166" s="488"/>
      <c r="F166" s="488"/>
      <c r="G166" s="488"/>
      <c r="H166" s="498"/>
      <c r="I166" s="518" t="str">
        <f t="shared" si="50"/>
        <v>ANESTESIOLOGIA Dott. Ssa PICCIONIi</v>
      </c>
      <c r="J166" s="516">
        <f t="shared" si="51"/>
        <v>15</v>
      </c>
      <c r="K166" s="517">
        <f t="shared" si="52"/>
        <v>15</v>
      </c>
      <c r="L166" s="518" t="str">
        <f t="shared" si="53"/>
        <v>FINITO</v>
      </c>
      <c r="M166" s="517">
        <f t="shared" si="54"/>
        <v>0</v>
      </c>
      <c r="N166" s="516">
        <f t="shared" si="55"/>
        <v>0</v>
      </c>
      <c r="O166" s="515"/>
      <c r="P166" s="519"/>
    </row>
    <row r="167" spans="1:16" ht="58.5" customHeight="1">
      <c r="A167" s="527"/>
      <c r="B167" s="359"/>
      <c r="C167" s="359"/>
      <c r="D167" s="359"/>
      <c r="E167" s="490"/>
      <c r="F167" s="490"/>
      <c r="G167" s="488"/>
      <c r="H167" s="498"/>
      <c r="I167" s="518" t="str">
        <f t="shared" si="50"/>
        <v>CHIRURGIA URGENZA PS Dott. D’AMBROSI</v>
      </c>
      <c r="J167" s="516">
        <f t="shared" si="51"/>
        <v>20</v>
      </c>
      <c r="K167" s="517">
        <f t="shared" si="52"/>
        <v>20</v>
      </c>
      <c r="L167" s="518" t="str">
        <f t="shared" si="53"/>
        <v>FINITO</v>
      </c>
      <c r="M167" s="517">
        <f t="shared" si="54"/>
        <v>0</v>
      </c>
      <c r="N167" s="516">
        <f t="shared" si="55"/>
        <v>0</v>
      </c>
      <c r="O167" s="515"/>
      <c r="P167" s="519"/>
    </row>
    <row r="168" spans="1:16" ht="58.5" customHeight="1">
      <c r="A168" s="321"/>
      <c r="B168" s="362"/>
      <c r="C168" s="362"/>
      <c r="D168" s="362"/>
      <c r="E168" s="483"/>
      <c r="F168" s="483"/>
      <c r="G168" s="491"/>
      <c r="H168" s="498"/>
      <c r="I168" s="520">
        <f t="shared" si="50"/>
        <v>0</v>
      </c>
      <c r="J168" s="516">
        <f t="shared" si="51"/>
        <v>0</v>
      </c>
      <c r="K168" s="520">
        <f t="shared" si="52"/>
        <v>0</v>
      </c>
      <c r="L168" s="518" t="str">
        <f t="shared" si="53"/>
        <v>FINITO</v>
      </c>
      <c r="M168" s="517">
        <f t="shared" si="54"/>
        <v>0</v>
      </c>
      <c r="N168" s="516">
        <f t="shared" si="55"/>
        <v>0</v>
      </c>
      <c r="O168" s="515"/>
      <c r="P168" s="519"/>
    </row>
    <row r="169" spans="1:16" ht="58.5" hidden="1" customHeight="1">
      <c r="A169" s="528"/>
      <c r="B169" s="206" t="s">
        <v>1</v>
      </c>
      <c r="C169" s="206" t="s">
        <v>2</v>
      </c>
      <c r="D169" s="206" t="s">
        <v>3</v>
      </c>
      <c r="E169" s="206" t="s">
        <v>4</v>
      </c>
      <c r="F169" s="206" t="s">
        <v>5</v>
      </c>
      <c r="G169" s="206" t="s">
        <v>6</v>
      </c>
      <c r="H169" s="498"/>
      <c r="I169" s="515"/>
      <c r="J169" s="516"/>
      <c r="K169" s="515"/>
      <c r="L169" s="515"/>
      <c r="M169" s="515"/>
      <c r="N169" s="515"/>
      <c r="O169" s="515"/>
      <c r="P169" s="519"/>
    </row>
    <row r="170" spans="1:16" ht="58.5" hidden="1" customHeight="1">
      <c r="A170" s="529"/>
      <c r="B170" s="210">
        <v>44557</v>
      </c>
      <c r="C170" s="210">
        <v>44558</v>
      </c>
      <c r="D170" s="210">
        <v>44559</v>
      </c>
      <c r="E170" s="210">
        <v>44560</v>
      </c>
      <c r="F170" s="210">
        <v>44561</v>
      </c>
      <c r="G170" s="210">
        <v>44562</v>
      </c>
      <c r="H170" s="498"/>
      <c r="I170" s="515"/>
      <c r="J170" s="515"/>
      <c r="K170" s="515"/>
      <c r="L170" s="515"/>
      <c r="M170" s="515"/>
      <c r="N170" s="515"/>
      <c r="O170" s="515"/>
      <c r="P170" s="519"/>
    </row>
    <row r="171" spans="1:16" ht="58.5" hidden="1" customHeight="1">
      <c r="A171" s="213" t="s">
        <v>21</v>
      </c>
      <c r="B171" s="483"/>
      <c r="C171" s="483"/>
      <c r="D171" s="483"/>
      <c r="E171" s="483"/>
      <c r="F171" s="483"/>
      <c r="G171" s="483"/>
      <c r="H171" s="498"/>
      <c r="I171" s="518" t="str">
        <f t="shared" ref="I171:I184" si="57">I155</f>
        <v>MALATTIE APPARATO LOCOM Dott. Cataldo</v>
      </c>
      <c r="J171" s="516">
        <f t="shared" ref="J171:J184" si="58">COUNTIF(B$172:G$181,I171)+J155</f>
        <v>20</v>
      </c>
      <c r="K171" s="517">
        <f t="shared" ref="K171:L183" si="59">K155</f>
        <v>20</v>
      </c>
      <c r="L171" s="518" t="str">
        <f t="shared" si="59"/>
        <v>FINITO</v>
      </c>
      <c r="M171" s="515"/>
      <c r="N171" s="515"/>
      <c r="O171" s="515"/>
      <c r="P171" s="519"/>
    </row>
    <row r="172" spans="1:16" ht="58.5" hidden="1" customHeight="1">
      <c r="A172" s="217" t="s">
        <v>10</v>
      </c>
      <c r="B172" s="485"/>
      <c r="C172" s="485"/>
      <c r="D172" s="485"/>
      <c r="E172" s="485"/>
      <c r="F172" s="485"/>
      <c r="G172" s="485"/>
      <c r="H172" s="498"/>
      <c r="I172" s="518" t="str">
        <f t="shared" si="57"/>
        <v>MEDICINA INT GERIATRIA Dott. Vicentini</v>
      </c>
      <c r="J172" s="516">
        <f t="shared" si="58"/>
        <v>20</v>
      </c>
      <c r="K172" s="517">
        <f t="shared" si="59"/>
        <v>20</v>
      </c>
      <c r="L172" s="518" t="str">
        <f t="shared" si="59"/>
        <v>FINITO</v>
      </c>
      <c r="M172" s="515"/>
      <c r="N172" s="515"/>
      <c r="O172" s="515"/>
      <c r="P172" s="519"/>
    </row>
    <row r="173" spans="1:16" ht="58.5" hidden="1" customHeight="1">
      <c r="A173" s="217" t="s">
        <v>12</v>
      </c>
      <c r="B173" s="485"/>
      <c r="C173" s="485"/>
      <c r="D173" s="485"/>
      <c r="E173" s="485"/>
      <c r="F173" s="485"/>
      <c r="G173" s="485"/>
      <c r="H173" s="498"/>
      <c r="I173" s="518" t="str">
        <f t="shared" si="57"/>
        <v>INFERM.CA IN RIABILITAZIONE Dott. Lolli Nadia</v>
      </c>
      <c r="J173" s="516">
        <f t="shared" si="58"/>
        <v>35</v>
      </c>
      <c r="K173" s="517">
        <f t="shared" si="59"/>
        <v>35</v>
      </c>
      <c r="L173" s="518" t="str">
        <f t="shared" si="59"/>
        <v>FINITO</v>
      </c>
      <c r="M173" s="515"/>
      <c r="N173" s="515"/>
      <c r="O173" s="515"/>
      <c r="P173" s="519"/>
    </row>
    <row r="174" spans="1:16" ht="58.5" hidden="1" customHeight="1">
      <c r="A174" s="217" t="s">
        <v>13</v>
      </c>
      <c r="B174" s="485"/>
      <c r="C174" s="485"/>
      <c r="D174" s="485"/>
      <c r="E174" s="485"/>
      <c r="F174" s="485"/>
      <c r="G174" s="485"/>
      <c r="H174" s="498"/>
      <c r="I174" s="518" t="str">
        <f t="shared" si="57"/>
        <v>MEDICINA FISICA RIABILIT Dott.ssa Castagnoli</v>
      </c>
      <c r="J174" s="516">
        <f t="shared" si="58"/>
        <v>20</v>
      </c>
      <c r="K174" s="517">
        <f t="shared" si="59"/>
        <v>20</v>
      </c>
      <c r="L174" s="518" t="str">
        <f t="shared" si="59"/>
        <v>FINITO</v>
      </c>
      <c r="M174" s="515"/>
      <c r="N174" s="515"/>
      <c r="O174" s="515"/>
      <c r="P174" s="519"/>
    </row>
    <row r="175" spans="1:16" ht="58.5" hidden="1" customHeight="1">
      <c r="A175" s="217" t="s">
        <v>14</v>
      </c>
      <c r="B175" s="483"/>
      <c r="C175" s="485"/>
      <c r="D175" s="485"/>
      <c r="E175" s="485"/>
      <c r="F175" s="485"/>
      <c r="G175" s="485"/>
      <c r="H175" s="498"/>
      <c r="I175" s="518" t="str">
        <f t="shared" si="57"/>
        <v>PSICHIATRIA Dott. VALLETTA</v>
      </c>
      <c r="J175" s="516">
        <f t="shared" si="58"/>
        <v>15</v>
      </c>
      <c r="K175" s="517">
        <f t="shared" si="59"/>
        <v>15</v>
      </c>
      <c r="L175" s="518" t="str">
        <f t="shared" si="59"/>
        <v>FINITO</v>
      </c>
      <c r="M175" s="515"/>
      <c r="N175" s="515"/>
      <c r="O175" s="515"/>
      <c r="P175" s="519"/>
    </row>
    <row r="176" spans="1:16" ht="58.5" hidden="1" customHeight="1">
      <c r="A176" s="217" t="s">
        <v>16</v>
      </c>
      <c r="B176" s="485"/>
      <c r="C176" s="485"/>
      <c r="D176" s="485"/>
      <c r="E176" s="485"/>
      <c r="F176" s="485"/>
      <c r="G176" s="485"/>
      <c r="H176" s="504"/>
      <c r="I176" s="518" t="str">
        <f t="shared" si="57"/>
        <v>PSICOLOGIA CLIN Dott. Scampati</v>
      </c>
      <c r="J176" s="516">
        <f t="shared" si="58"/>
        <v>18</v>
      </c>
      <c r="K176" s="517">
        <f t="shared" si="59"/>
        <v>20</v>
      </c>
      <c r="L176" s="518" t="str">
        <f t="shared" si="59"/>
        <v xml:space="preserve"> </v>
      </c>
      <c r="M176" s="515"/>
      <c r="N176" s="515"/>
      <c r="O176" s="515"/>
      <c r="P176" s="519"/>
    </row>
    <row r="177" spans="1:16" ht="58.5" hidden="1" customHeight="1">
      <c r="A177" s="217" t="s">
        <v>17</v>
      </c>
      <c r="B177" s="485"/>
      <c r="C177" s="488"/>
      <c r="D177" s="485"/>
      <c r="E177" s="485"/>
      <c r="F177" s="485"/>
      <c r="G177" s="485"/>
      <c r="H177" s="353"/>
      <c r="I177" s="518" t="str">
        <f t="shared" si="57"/>
        <v>INF.CA IN PSICHIATRIA Dott. Passeri</v>
      </c>
      <c r="J177" s="516">
        <f t="shared" si="58"/>
        <v>35</v>
      </c>
      <c r="K177" s="517">
        <f t="shared" si="59"/>
        <v>35</v>
      </c>
      <c r="L177" s="518" t="str">
        <f t="shared" si="59"/>
        <v>FINITO</v>
      </c>
      <c r="M177" s="515"/>
      <c r="N177" s="515"/>
      <c r="O177" s="515"/>
      <c r="P177" s="519"/>
    </row>
    <row r="178" spans="1:16" ht="58.5" hidden="1" customHeight="1">
      <c r="A178" s="511"/>
      <c r="B178" s="485"/>
      <c r="C178" s="488"/>
      <c r="D178" s="485"/>
      <c r="E178" s="485"/>
      <c r="F178" s="485"/>
      <c r="G178" s="485"/>
      <c r="H178" s="353"/>
      <c r="I178" s="518" t="str">
        <f t="shared" si="57"/>
        <v>NEUROLOGIA Dott. Trasatti</v>
      </c>
      <c r="J178" s="516">
        <f t="shared" si="58"/>
        <v>20</v>
      </c>
      <c r="K178" s="517">
        <f t="shared" si="59"/>
        <v>20</v>
      </c>
      <c r="L178" s="518" t="str">
        <f t="shared" si="59"/>
        <v>FINITO</v>
      </c>
      <c r="M178" s="515"/>
      <c r="N178" s="515"/>
      <c r="O178" s="515"/>
      <c r="P178" s="519"/>
    </row>
    <row r="179" spans="1:16" ht="58.5" hidden="1" customHeight="1">
      <c r="A179" s="217" t="s">
        <v>18</v>
      </c>
      <c r="B179" s="483"/>
      <c r="C179" s="488"/>
      <c r="D179" s="483"/>
      <c r="E179" s="485"/>
      <c r="F179" s="485"/>
      <c r="G179" s="485"/>
      <c r="H179" s="512"/>
      <c r="I179" s="518" t="str">
        <f t="shared" si="57"/>
        <v>FARMACOLOGIA Dott.</v>
      </c>
      <c r="J179" s="516">
        <f t="shared" si="58"/>
        <v>6</v>
      </c>
      <c r="K179" s="517">
        <f t="shared" si="59"/>
        <v>15</v>
      </c>
      <c r="L179" s="518" t="str">
        <f t="shared" si="59"/>
        <v xml:space="preserve"> </v>
      </c>
      <c r="M179" s="515"/>
      <c r="N179" s="515"/>
      <c r="O179" s="515"/>
      <c r="P179" s="519"/>
    </row>
    <row r="180" spans="1:16" ht="58.5" hidden="1" customHeight="1">
      <c r="A180" s="217" t="s">
        <v>19</v>
      </c>
      <c r="B180" s="483"/>
      <c r="C180" s="483"/>
      <c r="D180" s="485"/>
      <c r="E180" s="491"/>
      <c r="F180" s="485"/>
      <c r="G180" s="491"/>
      <c r="H180" s="498"/>
      <c r="I180" s="518" t="str">
        <f t="shared" si="57"/>
        <v>MEDICINA URGENZA PS Dott. ROMANELLI</v>
      </c>
      <c r="J180" s="516">
        <f t="shared" si="58"/>
        <v>20</v>
      </c>
      <c r="K180" s="517">
        <f t="shared" si="59"/>
        <v>20</v>
      </c>
      <c r="L180" s="518" t="str">
        <f t="shared" si="59"/>
        <v>FINITO</v>
      </c>
      <c r="M180" s="515"/>
      <c r="N180" s="515"/>
      <c r="O180" s="515"/>
      <c r="P180" s="519"/>
    </row>
    <row r="181" spans="1:16" ht="58.5" hidden="1" customHeight="1">
      <c r="A181" s="217" t="s">
        <v>20</v>
      </c>
      <c r="B181" s="485"/>
      <c r="C181" s="483"/>
      <c r="D181" s="485"/>
      <c r="E181" s="491"/>
      <c r="F181" s="485"/>
      <c r="G181" s="491"/>
      <c r="H181" s="498"/>
      <c r="I181" s="518" t="str">
        <f t="shared" si="57"/>
        <v>INFERM.CA AREA CRITICA Dott. SETTIMI</v>
      </c>
      <c r="J181" s="516">
        <f t="shared" si="58"/>
        <v>28</v>
      </c>
      <c r="K181" s="517">
        <f t="shared" si="59"/>
        <v>40</v>
      </c>
      <c r="L181" s="518" t="str">
        <f t="shared" si="59"/>
        <v xml:space="preserve"> </v>
      </c>
      <c r="M181" s="515"/>
      <c r="N181" s="515"/>
      <c r="O181" s="515"/>
      <c r="P181" s="519"/>
    </row>
    <row r="182" spans="1:16" ht="58.5" hidden="1" customHeight="1">
      <c r="A182" s="526"/>
      <c r="B182" s="485"/>
      <c r="C182" s="483"/>
      <c r="D182" s="485"/>
      <c r="E182" s="491"/>
      <c r="F182" s="485"/>
      <c r="G182" s="491"/>
      <c r="H182" s="498"/>
      <c r="I182" s="518" t="str">
        <f t="shared" si="57"/>
        <v>ANESTESIOLOGIA Dott. Ssa PICCIONIi</v>
      </c>
      <c r="J182" s="516">
        <f t="shared" si="58"/>
        <v>15</v>
      </c>
      <c r="K182" s="517">
        <f t="shared" si="59"/>
        <v>15</v>
      </c>
      <c r="L182" s="518" t="str">
        <f t="shared" si="59"/>
        <v>FINITO</v>
      </c>
      <c r="M182" s="515"/>
      <c r="N182" s="515"/>
      <c r="O182" s="515"/>
      <c r="P182" s="519"/>
    </row>
    <row r="183" spans="1:16" ht="58.5" hidden="1" customHeight="1">
      <c r="A183" s="527"/>
      <c r="B183" s="485"/>
      <c r="C183" s="483"/>
      <c r="D183" s="485"/>
      <c r="E183" s="491"/>
      <c r="F183" s="485"/>
      <c r="G183" s="491"/>
      <c r="H183" s="498"/>
      <c r="I183" s="518" t="str">
        <f t="shared" si="57"/>
        <v>CHIRURGIA URGENZA PS Dott. D’AMBROSI</v>
      </c>
      <c r="J183" s="516">
        <f t="shared" si="58"/>
        <v>20</v>
      </c>
      <c r="K183" s="517">
        <f t="shared" si="59"/>
        <v>20</v>
      </c>
      <c r="L183" s="518" t="str">
        <f t="shared" si="59"/>
        <v>FINITO</v>
      </c>
      <c r="M183" s="515"/>
      <c r="N183" s="515"/>
      <c r="O183" s="515"/>
      <c r="P183" s="519"/>
    </row>
    <row r="184" spans="1:16" ht="58.5" hidden="1" customHeight="1">
      <c r="A184" s="321"/>
      <c r="B184" s="483"/>
      <c r="C184" s="483"/>
      <c r="D184" s="485"/>
      <c r="E184" s="491"/>
      <c r="F184" s="485"/>
      <c r="G184" s="491"/>
      <c r="H184" s="498"/>
      <c r="I184" s="517">
        <f t="shared" si="57"/>
        <v>0</v>
      </c>
      <c r="J184" s="516">
        <f t="shared" si="58"/>
        <v>0</v>
      </c>
      <c r="K184" s="515"/>
      <c r="L184" s="515"/>
      <c r="M184" s="515"/>
      <c r="N184" s="515"/>
      <c r="O184" s="515"/>
      <c r="P184" s="519"/>
    </row>
    <row r="185" spans="1:16" ht="58.5" hidden="1" customHeight="1">
      <c r="A185" s="528"/>
      <c r="B185" s="206" t="s">
        <v>1</v>
      </c>
      <c r="C185" s="206" t="s">
        <v>2</v>
      </c>
      <c r="D185" s="206" t="s">
        <v>3</v>
      </c>
      <c r="E185" s="206" t="s">
        <v>4</v>
      </c>
      <c r="F185" s="206" t="s">
        <v>5</v>
      </c>
      <c r="G185" s="206" t="s">
        <v>6</v>
      </c>
      <c r="H185" s="498"/>
      <c r="I185" s="515"/>
      <c r="J185" s="516"/>
      <c r="K185" s="515"/>
      <c r="L185" s="515"/>
      <c r="M185" s="515"/>
      <c r="N185" s="515"/>
      <c r="O185" s="515"/>
      <c r="P185" s="519"/>
    </row>
    <row r="186" spans="1:16" ht="58.5" hidden="1" customHeight="1">
      <c r="A186" s="529"/>
      <c r="B186" s="210">
        <v>44564</v>
      </c>
      <c r="C186" s="210">
        <v>44565</v>
      </c>
      <c r="D186" s="210">
        <v>44566</v>
      </c>
      <c r="E186" s="210">
        <v>44567</v>
      </c>
      <c r="F186" s="210">
        <v>44568</v>
      </c>
      <c r="G186" s="210">
        <v>44569</v>
      </c>
      <c r="H186" s="498"/>
      <c r="I186" s="515"/>
      <c r="J186" s="516"/>
      <c r="K186" s="515"/>
      <c r="L186" s="515"/>
      <c r="M186" s="515"/>
      <c r="N186" s="515"/>
      <c r="O186" s="515"/>
      <c r="P186" s="519"/>
    </row>
    <row r="187" spans="1:16" ht="58.5" hidden="1" customHeight="1">
      <c r="A187" s="213" t="s">
        <v>21</v>
      </c>
      <c r="B187" s="310"/>
      <c r="C187" s="310"/>
      <c r="D187" s="310"/>
      <c r="E187" s="310"/>
      <c r="F187" s="214"/>
      <c r="G187" s="214"/>
      <c r="H187" s="498"/>
      <c r="I187" s="518" t="str">
        <f t="shared" ref="I187:I200" si="60">I155</f>
        <v>MALATTIE APPARATO LOCOM Dott. Cataldo</v>
      </c>
      <c r="J187" s="516">
        <f t="shared" ref="J187:J200" si="61">COUNTIF(B$188:G$197,I187)+J171</f>
        <v>20</v>
      </c>
      <c r="K187" s="517">
        <f t="shared" ref="K187:L200" si="62">K155</f>
        <v>20</v>
      </c>
      <c r="L187" s="518" t="str">
        <f t="shared" si="62"/>
        <v>FINITO</v>
      </c>
      <c r="M187" s="515"/>
      <c r="N187" s="515"/>
      <c r="O187" s="515"/>
      <c r="P187" s="519"/>
    </row>
    <row r="188" spans="1:16" ht="58.5" hidden="1" customHeight="1">
      <c r="A188" s="217" t="s">
        <v>10</v>
      </c>
      <c r="B188" s="351"/>
      <c r="C188" s="351"/>
      <c r="D188" s="351"/>
      <c r="E188" s="351"/>
      <c r="F188" s="250"/>
      <c r="G188" s="250"/>
      <c r="H188" s="498"/>
      <c r="I188" s="518" t="str">
        <f t="shared" si="60"/>
        <v>MEDICINA INT GERIATRIA Dott. Vicentini</v>
      </c>
      <c r="J188" s="516">
        <f t="shared" si="61"/>
        <v>20</v>
      </c>
      <c r="K188" s="517">
        <f t="shared" si="62"/>
        <v>20</v>
      </c>
      <c r="L188" s="518" t="str">
        <f t="shared" si="62"/>
        <v>FINITO</v>
      </c>
      <c r="M188" s="515"/>
      <c r="N188" s="515"/>
      <c r="O188" s="515"/>
      <c r="P188" s="519"/>
    </row>
    <row r="189" spans="1:16" ht="58.5" hidden="1" customHeight="1">
      <c r="A189" s="217" t="s">
        <v>12</v>
      </c>
      <c r="B189" s="351"/>
      <c r="C189" s="351"/>
      <c r="D189" s="351"/>
      <c r="E189" s="351"/>
      <c r="F189" s="250"/>
      <c r="G189" s="250"/>
      <c r="H189" s="498"/>
      <c r="I189" s="518" t="str">
        <f t="shared" si="60"/>
        <v>INFERM.CA IN RIABILITAZIONE Dott. Lolli Nadia</v>
      </c>
      <c r="J189" s="516">
        <f t="shared" si="61"/>
        <v>35</v>
      </c>
      <c r="K189" s="517">
        <f t="shared" si="62"/>
        <v>35</v>
      </c>
      <c r="L189" s="518" t="str">
        <f t="shared" si="62"/>
        <v>FINITO</v>
      </c>
      <c r="M189" s="515"/>
      <c r="N189" s="515"/>
      <c r="O189" s="515"/>
      <c r="P189" s="519"/>
    </row>
    <row r="190" spans="1:16" ht="58.5" hidden="1" customHeight="1">
      <c r="A190" s="217" t="s">
        <v>13</v>
      </c>
      <c r="B190" s="351"/>
      <c r="C190" s="351"/>
      <c r="D190" s="351"/>
      <c r="E190" s="351"/>
      <c r="F190" s="250"/>
      <c r="G190" s="250"/>
      <c r="H190" s="498"/>
      <c r="I190" s="518" t="str">
        <f t="shared" si="60"/>
        <v>MEDICINA FISICA RIABILIT Dott.ssa Castagnoli</v>
      </c>
      <c r="J190" s="516">
        <f t="shared" si="61"/>
        <v>20</v>
      </c>
      <c r="K190" s="517">
        <f t="shared" si="62"/>
        <v>20</v>
      </c>
      <c r="L190" s="518" t="str">
        <f t="shared" si="62"/>
        <v>FINITO</v>
      </c>
      <c r="M190" s="515"/>
      <c r="N190" s="515"/>
      <c r="O190" s="515"/>
      <c r="P190" s="519"/>
    </row>
    <row r="191" spans="1:16" ht="58.5" hidden="1" customHeight="1">
      <c r="A191" s="217" t="s">
        <v>14</v>
      </c>
      <c r="B191" s="310"/>
      <c r="C191" s="351"/>
      <c r="D191" s="351"/>
      <c r="E191" s="351"/>
      <c r="F191" s="250"/>
      <c r="G191" s="250"/>
      <c r="H191" s="498"/>
      <c r="I191" s="518" t="str">
        <f t="shared" si="60"/>
        <v>PSICHIATRIA Dott. VALLETTA</v>
      </c>
      <c r="J191" s="516">
        <f t="shared" si="61"/>
        <v>15</v>
      </c>
      <c r="K191" s="517">
        <f t="shared" si="62"/>
        <v>15</v>
      </c>
      <c r="L191" s="518" t="str">
        <f t="shared" si="62"/>
        <v>FINITO</v>
      </c>
      <c r="M191" s="515"/>
      <c r="N191" s="515"/>
      <c r="O191" s="515"/>
      <c r="P191" s="519"/>
    </row>
    <row r="192" spans="1:16" ht="58.5" hidden="1" customHeight="1">
      <c r="A192" s="217" t="s">
        <v>16</v>
      </c>
      <c r="B192" s="351"/>
      <c r="C192" s="351"/>
      <c r="D192" s="351"/>
      <c r="E192" s="351"/>
      <c r="F192" s="250"/>
      <c r="G192" s="250"/>
      <c r="H192" s="498"/>
      <c r="I192" s="518" t="str">
        <f t="shared" si="60"/>
        <v>PSICOLOGIA CLIN Dott. Scampati</v>
      </c>
      <c r="J192" s="516">
        <f t="shared" si="61"/>
        <v>18</v>
      </c>
      <c r="K192" s="517">
        <f t="shared" si="62"/>
        <v>20</v>
      </c>
      <c r="L192" s="518" t="str">
        <f t="shared" si="62"/>
        <v xml:space="preserve"> </v>
      </c>
      <c r="M192" s="515"/>
      <c r="N192" s="515"/>
      <c r="O192" s="515"/>
      <c r="P192" s="519"/>
    </row>
    <row r="193" spans="1:16" ht="58.5" hidden="1" customHeight="1">
      <c r="A193" s="217" t="s">
        <v>17</v>
      </c>
      <c r="B193" s="351"/>
      <c r="C193" s="351"/>
      <c r="D193" s="351"/>
      <c r="E193" s="351"/>
      <c r="F193" s="250"/>
      <c r="G193" s="250"/>
      <c r="H193" s="504"/>
      <c r="I193" s="518" t="str">
        <f t="shared" si="60"/>
        <v>INF.CA IN PSICHIATRIA Dott. Passeri</v>
      </c>
      <c r="J193" s="516">
        <f t="shared" si="61"/>
        <v>35</v>
      </c>
      <c r="K193" s="517">
        <f t="shared" si="62"/>
        <v>35</v>
      </c>
      <c r="L193" s="518" t="str">
        <f t="shared" si="62"/>
        <v>FINITO</v>
      </c>
      <c r="M193" s="515"/>
      <c r="N193" s="515"/>
      <c r="O193" s="515"/>
      <c r="P193" s="519"/>
    </row>
    <row r="194" spans="1:16" ht="58.5" hidden="1" customHeight="1">
      <c r="A194" s="276"/>
      <c r="B194" s="351"/>
      <c r="C194" s="351"/>
      <c r="D194" s="351"/>
      <c r="E194" s="351"/>
      <c r="F194" s="250"/>
      <c r="G194" s="250"/>
      <c r="H194" s="353"/>
      <c r="I194" s="518" t="str">
        <f t="shared" si="60"/>
        <v>NEUROLOGIA Dott. Trasatti</v>
      </c>
      <c r="J194" s="516">
        <f t="shared" si="61"/>
        <v>20</v>
      </c>
      <c r="K194" s="517">
        <f t="shared" si="62"/>
        <v>20</v>
      </c>
      <c r="L194" s="518" t="str">
        <f t="shared" si="62"/>
        <v>FINITO</v>
      </c>
      <c r="M194" s="515"/>
      <c r="N194" s="515"/>
      <c r="O194" s="515"/>
      <c r="P194" s="519"/>
    </row>
    <row r="195" spans="1:16" ht="58.5" hidden="1" customHeight="1">
      <c r="A195" s="217" t="s">
        <v>18</v>
      </c>
      <c r="B195" s="310"/>
      <c r="C195" s="351"/>
      <c r="D195" s="310"/>
      <c r="E195" s="310"/>
      <c r="F195" s="250"/>
      <c r="G195" s="250"/>
      <c r="H195" s="353"/>
      <c r="I195" s="518" t="str">
        <f t="shared" si="60"/>
        <v>FARMACOLOGIA Dott.</v>
      </c>
      <c r="J195" s="516">
        <f t="shared" si="61"/>
        <v>6</v>
      </c>
      <c r="K195" s="517">
        <f t="shared" si="62"/>
        <v>15</v>
      </c>
      <c r="L195" s="518" t="str">
        <f t="shared" si="62"/>
        <v xml:space="preserve"> </v>
      </c>
      <c r="M195" s="515"/>
      <c r="N195" s="515"/>
      <c r="O195" s="515"/>
      <c r="P195" s="519"/>
    </row>
    <row r="196" spans="1:16" ht="66" hidden="1" customHeight="1">
      <c r="A196" s="217" t="s">
        <v>19</v>
      </c>
      <c r="B196" s="351"/>
      <c r="C196" s="310"/>
      <c r="D196" s="348"/>
      <c r="E196" s="348"/>
      <c r="F196" s="250"/>
      <c r="G196" s="250"/>
      <c r="H196" s="512"/>
      <c r="I196" s="518" t="str">
        <f t="shared" si="60"/>
        <v>MEDICINA URGENZA PS Dott. ROMANELLI</v>
      </c>
      <c r="J196" s="516">
        <f t="shared" si="61"/>
        <v>20</v>
      </c>
      <c r="K196" s="517">
        <f t="shared" si="62"/>
        <v>20</v>
      </c>
      <c r="L196" s="518" t="str">
        <f t="shared" si="62"/>
        <v>FINITO</v>
      </c>
      <c r="M196" s="515"/>
      <c r="N196" s="515"/>
      <c r="O196" s="515"/>
      <c r="P196" s="519"/>
    </row>
    <row r="197" spans="1:16" ht="72.75" hidden="1" customHeight="1">
      <c r="A197" s="217" t="s">
        <v>20</v>
      </c>
      <c r="B197" s="351"/>
      <c r="C197" s="310"/>
      <c r="D197" s="351"/>
      <c r="E197" s="351"/>
      <c r="F197" s="250"/>
      <c r="G197" s="247"/>
      <c r="H197" s="498"/>
      <c r="I197" s="518" t="str">
        <f t="shared" si="60"/>
        <v>INFERM.CA AREA CRITICA Dott. SETTIMI</v>
      </c>
      <c r="J197" s="516">
        <f t="shared" si="61"/>
        <v>28</v>
      </c>
      <c r="K197" s="517">
        <f t="shared" si="62"/>
        <v>40</v>
      </c>
      <c r="L197" s="518" t="str">
        <f t="shared" si="62"/>
        <v xml:space="preserve"> </v>
      </c>
      <c r="M197" s="515"/>
      <c r="N197" s="515"/>
      <c r="O197" s="515"/>
      <c r="P197" s="519"/>
    </row>
    <row r="198" spans="1:16" ht="58.5" hidden="1" customHeight="1">
      <c r="A198" s="277"/>
      <c r="B198" s="351"/>
      <c r="C198" s="310"/>
      <c r="D198" s="351"/>
      <c r="E198" s="351"/>
      <c r="F198" s="250"/>
      <c r="G198" s="247"/>
      <c r="H198" s="498"/>
      <c r="I198" s="518" t="str">
        <f t="shared" si="60"/>
        <v>ANESTESIOLOGIA Dott. Ssa PICCIONIi</v>
      </c>
      <c r="J198" s="516">
        <f t="shared" si="61"/>
        <v>15</v>
      </c>
      <c r="K198" s="517">
        <f t="shared" si="62"/>
        <v>15</v>
      </c>
      <c r="L198" s="518" t="str">
        <f t="shared" si="62"/>
        <v>FINITO</v>
      </c>
      <c r="M198" s="515"/>
      <c r="N198" s="515"/>
      <c r="O198" s="515"/>
      <c r="P198" s="519"/>
    </row>
    <row r="199" spans="1:16" ht="58.5" hidden="1" customHeight="1">
      <c r="A199" s="278"/>
      <c r="B199" s="351"/>
      <c r="C199" s="310"/>
      <c r="D199" s="351"/>
      <c r="E199" s="351"/>
      <c r="F199" s="250"/>
      <c r="G199" s="247"/>
      <c r="H199" s="498"/>
      <c r="I199" s="518" t="str">
        <f t="shared" si="60"/>
        <v>CHIRURGIA URGENZA PS Dott. D’AMBROSI</v>
      </c>
      <c r="J199" s="516">
        <f t="shared" si="61"/>
        <v>20</v>
      </c>
      <c r="K199" s="517">
        <f t="shared" si="62"/>
        <v>20</v>
      </c>
      <c r="L199" s="518" t="str">
        <f t="shared" si="62"/>
        <v>FINITO</v>
      </c>
      <c r="M199" s="515"/>
      <c r="N199" s="515"/>
      <c r="O199" s="515"/>
      <c r="P199" s="519"/>
    </row>
    <row r="200" spans="1:16" ht="58.5" hidden="1" customHeight="1">
      <c r="A200" s="228"/>
      <c r="B200" s="310"/>
      <c r="C200" s="310"/>
      <c r="D200" s="351"/>
      <c r="E200" s="351"/>
      <c r="F200" s="250"/>
      <c r="G200" s="247"/>
      <c r="H200" s="498"/>
      <c r="I200" s="520">
        <f t="shared" si="60"/>
        <v>0</v>
      </c>
      <c r="J200" s="516">
        <f t="shared" si="61"/>
        <v>0</v>
      </c>
      <c r="K200" s="520">
        <f t="shared" si="62"/>
        <v>0</v>
      </c>
      <c r="L200" s="518" t="str">
        <f t="shared" si="62"/>
        <v>FINITO</v>
      </c>
      <c r="M200" s="515"/>
      <c r="N200" s="515"/>
      <c r="O200" s="515"/>
      <c r="P200" s="519"/>
    </row>
    <row r="201" spans="1:16" ht="58.5" hidden="1" customHeight="1">
      <c r="A201" s="283"/>
      <c r="B201" s="206" t="s">
        <v>1</v>
      </c>
      <c r="C201" s="206" t="s">
        <v>2</v>
      </c>
      <c r="D201" s="206" t="s">
        <v>3</v>
      </c>
      <c r="E201" s="206" t="s">
        <v>4</v>
      </c>
      <c r="F201" s="206" t="s">
        <v>5</v>
      </c>
      <c r="G201" s="206" t="s">
        <v>6</v>
      </c>
      <c r="H201" s="498"/>
      <c r="I201" s="515"/>
      <c r="J201" s="516"/>
      <c r="K201" s="515"/>
      <c r="L201" s="515"/>
      <c r="M201" s="515"/>
      <c r="N201" s="515"/>
      <c r="O201" s="515"/>
      <c r="P201" s="519"/>
    </row>
    <row r="202" spans="1:16" ht="58.5" hidden="1" customHeight="1">
      <c r="A202" s="284"/>
      <c r="B202" s="210">
        <v>44571</v>
      </c>
      <c r="C202" s="210">
        <v>44572</v>
      </c>
      <c r="D202" s="210">
        <v>44573</v>
      </c>
      <c r="E202" s="210">
        <v>44574</v>
      </c>
      <c r="F202" s="210">
        <v>44575</v>
      </c>
      <c r="G202" s="210">
        <v>44576</v>
      </c>
      <c r="H202" s="498"/>
      <c r="I202" s="515"/>
      <c r="J202" s="516"/>
      <c r="K202" s="515"/>
      <c r="L202" s="515"/>
      <c r="M202" s="515"/>
      <c r="N202" s="515"/>
      <c r="O202" s="515"/>
      <c r="P202" s="519"/>
    </row>
    <row r="203" spans="1:16" ht="58.5" hidden="1" customHeight="1">
      <c r="A203" s="213" t="s">
        <v>21</v>
      </c>
      <c r="B203" s="214"/>
      <c r="C203" s="214"/>
      <c r="D203" s="214"/>
      <c r="E203" s="214"/>
      <c r="F203" s="214"/>
      <c r="G203" s="214"/>
      <c r="H203" s="498"/>
      <c r="I203" s="518" t="str">
        <f t="shared" ref="I203:I216" si="63">I187</f>
        <v>MALATTIE APPARATO LOCOM Dott. Cataldo</v>
      </c>
      <c r="J203" s="516">
        <f t="shared" ref="J203:J216" si="64">COUNTIF(B$204:G$213,I203)+J187</f>
        <v>20</v>
      </c>
      <c r="K203" s="517">
        <f t="shared" ref="K203:L216" si="65">K187</f>
        <v>20</v>
      </c>
      <c r="L203" s="518" t="str">
        <f t="shared" si="65"/>
        <v>FINITO</v>
      </c>
      <c r="M203" s="515"/>
      <c r="N203" s="515"/>
      <c r="O203" s="515"/>
      <c r="P203" s="519"/>
    </row>
    <row r="204" spans="1:16" ht="58.5" hidden="1" customHeight="1">
      <c r="A204" s="217" t="s">
        <v>10</v>
      </c>
      <c r="B204" s="250"/>
      <c r="C204" s="250"/>
      <c r="D204" s="250"/>
      <c r="E204" s="250"/>
      <c r="F204" s="250"/>
      <c r="G204" s="219"/>
      <c r="H204" s="498"/>
      <c r="I204" s="518" t="str">
        <f t="shared" si="63"/>
        <v>MEDICINA INT GERIATRIA Dott. Vicentini</v>
      </c>
      <c r="J204" s="516">
        <f t="shared" si="64"/>
        <v>20</v>
      </c>
      <c r="K204" s="517">
        <f t="shared" si="65"/>
        <v>20</v>
      </c>
      <c r="L204" s="518" t="str">
        <f t="shared" si="65"/>
        <v>FINITO</v>
      </c>
      <c r="M204" s="515"/>
      <c r="N204" s="515"/>
      <c r="O204" s="515"/>
      <c r="P204" s="519"/>
    </row>
    <row r="205" spans="1:16" ht="58.5" hidden="1" customHeight="1">
      <c r="A205" s="217" t="s">
        <v>12</v>
      </c>
      <c r="B205" s="250"/>
      <c r="C205" s="250"/>
      <c r="D205" s="250"/>
      <c r="E205" s="250"/>
      <c r="F205" s="250"/>
      <c r="G205" s="219"/>
      <c r="H205" s="498"/>
      <c r="I205" s="518" t="str">
        <f t="shared" si="63"/>
        <v>INFERM.CA IN RIABILITAZIONE Dott. Lolli Nadia</v>
      </c>
      <c r="J205" s="516">
        <f t="shared" si="64"/>
        <v>35</v>
      </c>
      <c r="K205" s="517">
        <f t="shared" si="65"/>
        <v>35</v>
      </c>
      <c r="L205" s="518" t="str">
        <f t="shared" si="65"/>
        <v>FINITO</v>
      </c>
      <c r="M205" s="515"/>
      <c r="N205" s="515"/>
      <c r="O205" s="515"/>
      <c r="P205" s="519"/>
    </row>
    <row r="206" spans="1:16" ht="58.5" hidden="1" customHeight="1">
      <c r="A206" s="217" t="s">
        <v>13</v>
      </c>
      <c r="B206" s="250"/>
      <c r="C206" s="250"/>
      <c r="D206" s="250"/>
      <c r="E206" s="250"/>
      <c r="F206" s="250"/>
      <c r="G206" s="219"/>
      <c r="H206" s="498"/>
      <c r="I206" s="518" t="str">
        <f t="shared" si="63"/>
        <v>MEDICINA FISICA RIABILIT Dott.ssa Castagnoli</v>
      </c>
      <c r="J206" s="516">
        <f t="shared" si="64"/>
        <v>20</v>
      </c>
      <c r="K206" s="517">
        <f t="shared" si="65"/>
        <v>20</v>
      </c>
      <c r="L206" s="518" t="str">
        <f t="shared" si="65"/>
        <v>FINITO</v>
      </c>
      <c r="M206" s="515"/>
      <c r="N206" s="515"/>
      <c r="O206" s="515"/>
      <c r="P206" s="519"/>
    </row>
    <row r="207" spans="1:16" ht="58.5" hidden="1" customHeight="1">
      <c r="A207" s="217" t="s">
        <v>14</v>
      </c>
      <c r="B207" s="214"/>
      <c r="C207" s="250"/>
      <c r="D207" s="250"/>
      <c r="E207" s="250"/>
      <c r="F207" s="250"/>
      <c r="G207" s="250"/>
      <c r="H207" s="498"/>
      <c r="I207" s="518" t="str">
        <f t="shared" si="63"/>
        <v>PSICHIATRIA Dott. VALLETTA</v>
      </c>
      <c r="J207" s="516">
        <f t="shared" si="64"/>
        <v>15</v>
      </c>
      <c r="K207" s="517">
        <f t="shared" si="65"/>
        <v>15</v>
      </c>
      <c r="L207" s="518" t="str">
        <f t="shared" si="65"/>
        <v>FINITO</v>
      </c>
      <c r="M207" s="515"/>
      <c r="N207" s="515"/>
      <c r="O207" s="515"/>
      <c r="P207" s="519"/>
    </row>
    <row r="208" spans="1:16" ht="58.5" hidden="1" customHeight="1">
      <c r="A208" s="217" t="s">
        <v>16</v>
      </c>
      <c r="B208" s="250"/>
      <c r="C208" s="250"/>
      <c r="D208" s="250"/>
      <c r="E208" s="250"/>
      <c r="F208" s="250"/>
      <c r="G208" s="250"/>
      <c r="H208" s="498"/>
      <c r="I208" s="518" t="str">
        <f t="shared" si="63"/>
        <v>PSICOLOGIA CLIN Dott. Scampati</v>
      </c>
      <c r="J208" s="516">
        <f t="shared" si="64"/>
        <v>18</v>
      </c>
      <c r="K208" s="517">
        <f t="shared" si="65"/>
        <v>20</v>
      </c>
      <c r="L208" s="518" t="str">
        <f t="shared" si="65"/>
        <v xml:space="preserve"> </v>
      </c>
      <c r="M208" s="515"/>
      <c r="N208" s="515"/>
      <c r="O208" s="515"/>
      <c r="P208" s="519"/>
    </row>
    <row r="209" spans="1:16" ht="58.5" hidden="1" customHeight="1">
      <c r="A209" s="217" t="s">
        <v>17</v>
      </c>
      <c r="B209" s="250"/>
      <c r="C209" s="250"/>
      <c r="D209" s="250"/>
      <c r="E209" s="250"/>
      <c r="F209" s="250"/>
      <c r="G209" s="250"/>
      <c r="H209" s="498"/>
      <c r="I209" s="518" t="str">
        <f t="shared" si="63"/>
        <v>INF.CA IN PSICHIATRIA Dott. Passeri</v>
      </c>
      <c r="J209" s="516">
        <f t="shared" si="64"/>
        <v>35</v>
      </c>
      <c r="K209" s="517">
        <f t="shared" si="65"/>
        <v>35</v>
      </c>
      <c r="L209" s="518" t="str">
        <f t="shared" si="65"/>
        <v>FINITO</v>
      </c>
      <c r="M209" s="515"/>
      <c r="N209" s="515"/>
      <c r="O209" s="515"/>
      <c r="P209" s="519"/>
    </row>
    <row r="210" spans="1:16" ht="58.5" hidden="1" customHeight="1">
      <c r="A210" s="276"/>
      <c r="B210" s="250"/>
      <c r="C210" s="250"/>
      <c r="D210" s="250"/>
      <c r="E210" s="250"/>
      <c r="F210" s="250"/>
      <c r="G210" s="250"/>
      <c r="H210" s="504"/>
      <c r="I210" s="518" t="str">
        <f t="shared" si="63"/>
        <v>NEUROLOGIA Dott. Trasatti</v>
      </c>
      <c r="J210" s="516">
        <f t="shared" si="64"/>
        <v>20</v>
      </c>
      <c r="K210" s="517">
        <f t="shared" si="65"/>
        <v>20</v>
      </c>
      <c r="L210" s="518" t="str">
        <f t="shared" si="65"/>
        <v>FINITO</v>
      </c>
      <c r="M210" s="515"/>
      <c r="N210" s="515"/>
      <c r="O210" s="515"/>
      <c r="P210" s="519"/>
    </row>
    <row r="211" spans="1:16" ht="58.5" hidden="1" customHeight="1">
      <c r="A211" s="217" t="s">
        <v>18</v>
      </c>
      <c r="B211" s="250"/>
      <c r="C211" s="250"/>
      <c r="D211" s="250"/>
      <c r="E211" s="250"/>
      <c r="F211" s="250"/>
      <c r="G211" s="250"/>
      <c r="H211" s="353"/>
      <c r="I211" s="518" t="str">
        <f t="shared" si="63"/>
        <v>FARMACOLOGIA Dott.</v>
      </c>
      <c r="J211" s="516">
        <f t="shared" si="64"/>
        <v>6</v>
      </c>
      <c r="K211" s="517">
        <f t="shared" si="65"/>
        <v>15</v>
      </c>
      <c r="L211" s="518" t="str">
        <f t="shared" si="65"/>
        <v xml:space="preserve"> </v>
      </c>
      <c r="M211" s="515"/>
      <c r="N211" s="515"/>
      <c r="O211" s="515"/>
      <c r="P211" s="519"/>
    </row>
    <row r="212" spans="1:16" ht="58.5" hidden="1" customHeight="1">
      <c r="A212" s="217" t="s">
        <v>19</v>
      </c>
      <c r="B212" s="250"/>
      <c r="C212" s="250"/>
      <c r="D212" s="250"/>
      <c r="E212" s="250"/>
      <c r="F212" s="250"/>
      <c r="G212" s="250"/>
      <c r="H212" s="353"/>
      <c r="I212" s="518" t="str">
        <f t="shared" si="63"/>
        <v>MEDICINA URGENZA PS Dott. ROMANELLI</v>
      </c>
      <c r="J212" s="516">
        <f t="shared" si="64"/>
        <v>20</v>
      </c>
      <c r="K212" s="517">
        <f t="shared" si="65"/>
        <v>20</v>
      </c>
      <c r="L212" s="518" t="str">
        <f t="shared" si="65"/>
        <v>FINITO</v>
      </c>
      <c r="M212" s="515"/>
      <c r="N212" s="515"/>
      <c r="O212" s="515"/>
      <c r="P212" s="519"/>
    </row>
    <row r="213" spans="1:16" ht="58.5" hidden="1" customHeight="1">
      <c r="A213" s="217" t="s">
        <v>20</v>
      </c>
      <c r="B213" s="250"/>
      <c r="C213" s="250"/>
      <c r="D213" s="250"/>
      <c r="E213" s="250"/>
      <c r="F213" s="250"/>
      <c r="G213" s="250"/>
      <c r="H213" s="512"/>
      <c r="I213" s="518" t="str">
        <f t="shared" si="63"/>
        <v>INFERM.CA AREA CRITICA Dott. SETTIMI</v>
      </c>
      <c r="J213" s="516">
        <f t="shared" si="64"/>
        <v>28</v>
      </c>
      <c r="K213" s="517">
        <f t="shared" si="65"/>
        <v>40</v>
      </c>
      <c r="L213" s="518" t="str">
        <f t="shared" si="65"/>
        <v xml:space="preserve"> </v>
      </c>
      <c r="M213" s="515"/>
      <c r="N213" s="515"/>
      <c r="O213" s="515"/>
      <c r="P213" s="519"/>
    </row>
    <row r="214" spans="1:16" ht="58.5" hidden="1" customHeight="1">
      <c r="A214" s="277"/>
      <c r="B214" s="250"/>
      <c r="C214" s="250"/>
      <c r="D214" s="250"/>
      <c r="E214" s="250"/>
      <c r="F214" s="250"/>
      <c r="G214" s="250"/>
      <c r="H214" s="498"/>
      <c r="I214" s="518" t="str">
        <f t="shared" si="63"/>
        <v>ANESTESIOLOGIA Dott. Ssa PICCIONIi</v>
      </c>
      <c r="J214" s="516">
        <f t="shared" si="64"/>
        <v>15</v>
      </c>
      <c r="K214" s="517">
        <f t="shared" si="65"/>
        <v>15</v>
      </c>
      <c r="L214" s="518" t="str">
        <f t="shared" si="65"/>
        <v>FINITO</v>
      </c>
      <c r="M214" s="515"/>
      <c r="N214" s="515"/>
      <c r="O214" s="515"/>
      <c r="P214" s="519"/>
    </row>
    <row r="215" spans="1:16" ht="58.5" hidden="1" customHeight="1">
      <c r="A215" s="278"/>
      <c r="B215" s="250"/>
      <c r="C215" s="214"/>
      <c r="D215" s="250"/>
      <c r="E215" s="247"/>
      <c r="F215" s="250"/>
      <c r="G215" s="247"/>
      <c r="H215" s="498"/>
      <c r="I215" s="518" t="str">
        <f t="shared" si="63"/>
        <v>CHIRURGIA URGENZA PS Dott. D’AMBROSI</v>
      </c>
      <c r="J215" s="516">
        <f t="shared" si="64"/>
        <v>20</v>
      </c>
      <c r="K215" s="517">
        <f t="shared" si="65"/>
        <v>20</v>
      </c>
      <c r="L215" s="518" t="str">
        <f t="shared" si="65"/>
        <v>FINITO</v>
      </c>
      <c r="M215" s="515"/>
      <c r="N215" s="515"/>
      <c r="O215" s="515"/>
      <c r="P215" s="519"/>
    </row>
    <row r="216" spans="1:16" ht="58.5" hidden="1" customHeight="1">
      <c r="A216" s="228"/>
      <c r="B216" s="214"/>
      <c r="C216" s="214"/>
      <c r="D216" s="250"/>
      <c r="E216" s="247"/>
      <c r="F216" s="250"/>
      <c r="G216" s="247"/>
      <c r="H216" s="498"/>
      <c r="I216" s="520">
        <f t="shared" si="63"/>
        <v>0</v>
      </c>
      <c r="J216" s="516">
        <f t="shared" si="64"/>
        <v>0</v>
      </c>
      <c r="K216" s="520">
        <f t="shared" si="65"/>
        <v>0</v>
      </c>
      <c r="L216" s="518" t="str">
        <f t="shared" si="65"/>
        <v>FINITO</v>
      </c>
      <c r="M216" s="515"/>
      <c r="N216" s="515"/>
      <c r="O216" s="515"/>
      <c r="P216" s="519"/>
    </row>
    <row r="217" spans="1:16" ht="58.5" hidden="1" customHeight="1">
      <c r="A217" s="283"/>
      <c r="B217" s="206" t="s">
        <v>1</v>
      </c>
      <c r="C217" s="206" t="s">
        <v>2</v>
      </c>
      <c r="D217" s="206" t="s">
        <v>3</v>
      </c>
      <c r="E217" s="206" t="s">
        <v>4</v>
      </c>
      <c r="F217" s="206" t="s">
        <v>5</v>
      </c>
      <c r="G217" s="206" t="s">
        <v>6</v>
      </c>
      <c r="H217" s="498"/>
      <c r="I217" s="515"/>
      <c r="J217" s="516"/>
      <c r="K217" s="515"/>
      <c r="L217" s="515"/>
      <c r="M217" s="515"/>
      <c r="N217" s="515"/>
      <c r="O217" s="515"/>
      <c r="P217" s="519"/>
    </row>
    <row r="218" spans="1:16" ht="58.5" hidden="1" customHeight="1">
      <c r="A218" s="284"/>
      <c r="B218" s="210">
        <v>44578</v>
      </c>
      <c r="C218" s="210">
        <v>44579</v>
      </c>
      <c r="D218" s="210">
        <v>44580</v>
      </c>
      <c r="E218" s="210">
        <v>44581</v>
      </c>
      <c r="F218" s="210">
        <v>44582</v>
      </c>
      <c r="G218" s="210">
        <v>44583</v>
      </c>
      <c r="H218" s="498"/>
      <c r="I218" s="515"/>
      <c r="J218" s="516"/>
      <c r="K218" s="515"/>
      <c r="L218" s="515"/>
      <c r="M218" s="515"/>
      <c r="N218" s="515"/>
      <c r="O218" s="515"/>
      <c r="P218" s="519"/>
    </row>
    <row r="219" spans="1:16" ht="58.5" hidden="1" customHeight="1">
      <c r="A219" s="213" t="s">
        <v>21</v>
      </c>
      <c r="B219" s="214"/>
      <c r="C219" s="214"/>
      <c r="D219" s="214"/>
      <c r="E219" s="214"/>
      <c r="F219" s="214"/>
      <c r="G219" s="214"/>
      <c r="H219" s="498"/>
      <c r="I219" s="518" t="str">
        <f t="shared" ref="I219:I232" si="66">I203</f>
        <v>MALATTIE APPARATO LOCOM Dott. Cataldo</v>
      </c>
      <c r="J219" s="516">
        <f t="shared" ref="J219:J232" si="67">COUNTIF(B$220:G$229,I219)+J203</f>
        <v>20</v>
      </c>
      <c r="K219" s="517">
        <f t="shared" ref="K219:L232" si="68">K203</f>
        <v>20</v>
      </c>
      <c r="L219" s="518" t="str">
        <f t="shared" si="68"/>
        <v>FINITO</v>
      </c>
      <c r="M219" s="515"/>
      <c r="N219" s="515"/>
      <c r="O219" s="515"/>
      <c r="P219" s="519"/>
    </row>
    <row r="220" spans="1:16" ht="58.5" hidden="1" customHeight="1">
      <c r="A220" s="217" t="s">
        <v>10</v>
      </c>
      <c r="B220" s="250"/>
      <c r="C220" s="250"/>
      <c r="D220" s="250"/>
      <c r="E220" s="250"/>
      <c r="F220" s="250"/>
      <c r="G220" s="214"/>
      <c r="H220" s="498"/>
      <c r="I220" s="518" t="str">
        <f t="shared" si="66"/>
        <v>MEDICINA INT GERIATRIA Dott. Vicentini</v>
      </c>
      <c r="J220" s="516">
        <f t="shared" si="67"/>
        <v>20</v>
      </c>
      <c r="K220" s="517">
        <f t="shared" si="68"/>
        <v>20</v>
      </c>
      <c r="L220" s="518" t="str">
        <f t="shared" si="68"/>
        <v>FINITO</v>
      </c>
      <c r="M220" s="515"/>
      <c r="N220" s="515"/>
      <c r="O220" s="515"/>
      <c r="P220" s="519"/>
    </row>
    <row r="221" spans="1:16" ht="58.5" hidden="1" customHeight="1">
      <c r="A221" s="217" t="s">
        <v>12</v>
      </c>
      <c r="B221" s="250"/>
      <c r="C221" s="250"/>
      <c r="D221" s="250"/>
      <c r="E221" s="250"/>
      <c r="F221" s="250"/>
      <c r="G221" s="214"/>
      <c r="H221" s="498"/>
      <c r="I221" s="518" t="str">
        <f t="shared" si="66"/>
        <v>INFERM.CA IN RIABILITAZIONE Dott. Lolli Nadia</v>
      </c>
      <c r="J221" s="516">
        <f t="shared" si="67"/>
        <v>35</v>
      </c>
      <c r="K221" s="517">
        <f t="shared" si="68"/>
        <v>35</v>
      </c>
      <c r="L221" s="518" t="str">
        <f t="shared" si="68"/>
        <v>FINITO</v>
      </c>
      <c r="M221" s="515"/>
      <c r="N221" s="515"/>
      <c r="O221" s="515"/>
      <c r="P221" s="519"/>
    </row>
    <row r="222" spans="1:16" ht="58.5" hidden="1" customHeight="1">
      <c r="A222" s="217" t="s">
        <v>13</v>
      </c>
      <c r="B222" s="250"/>
      <c r="C222" s="250"/>
      <c r="D222" s="250"/>
      <c r="E222" s="250"/>
      <c r="F222" s="250"/>
      <c r="G222" s="214"/>
      <c r="H222" s="498"/>
      <c r="I222" s="518" t="str">
        <f t="shared" si="66"/>
        <v>MEDICINA FISICA RIABILIT Dott.ssa Castagnoli</v>
      </c>
      <c r="J222" s="516">
        <f t="shared" si="67"/>
        <v>20</v>
      </c>
      <c r="K222" s="517">
        <f t="shared" si="68"/>
        <v>20</v>
      </c>
      <c r="L222" s="518" t="str">
        <f t="shared" si="68"/>
        <v>FINITO</v>
      </c>
      <c r="M222" s="515"/>
      <c r="N222" s="515"/>
      <c r="O222" s="515"/>
      <c r="P222" s="519"/>
    </row>
    <row r="223" spans="1:16" ht="58.5" hidden="1" customHeight="1">
      <c r="A223" s="217" t="s">
        <v>14</v>
      </c>
      <c r="B223" s="250"/>
      <c r="C223" s="250"/>
      <c r="D223" s="250"/>
      <c r="E223" s="250"/>
      <c r="F223" s="250"/>
      <c r="G223" s="214"/>
      <c r="H223" s="498"/>
      <c r="I223" s="518" t="str">
        <f t="shared" si="66"/>
        <v>PSICHIATRIA Dott. VALLETTA</v>
      </c>
      <c r="J223" s="516">
        <f t="shared" si="67"/>
        <v>15</v>
      </c>
      <c r="K223" s="517">
        <f t="shared" si="68"/>
        <v>15</v>
      </c>
      <c r="L223" s="518" t="str">
        <f t="shared" si="68"/>
        <v>FINITO</v>
      </c>
      <c r="M223" s="515"/>
      <c r="N223" s="515"/>
      <c r="O223" s="515"/>
      <c r="P223" s="519"/>
    </row>
    <row r="224" spans="1:16" ht="58.5" hidden="1" customHeight="1">
      <c r="A224" s="217" t="s">
        <v>16</v>
      </c>
      <c r="B224" s="250"/>
      <c r="C224" s="250"/>
      <c r="D224" s="219"/>
      <c r="E224" s="250"/>
      <c r="F224" s="250"/>
      <c r="G224" s="214"/>
      <c r="H224" s="498"/>
      <c r="I224" s="518" t="str">
        <f t="shared" si="66"/>
        <v>PSICOLOGIA CLIN Dott. Scampati</v>
      </c>
      <c r="J224" s="516">
        <f t="shared" si="67"/>
        <v>18</v>
      </c>
      <c r="K224" s="517">
        <f t="shared" si="68"/>
        <v>20</v>
      </c>
      <c r="L224" s="518" t="str">
        <f t="shared" si="68"/>
        <v xml:space="preserve"> </v>
      </c>
      <c r="M224" s="515"/>
      <c r="N224" s="515"/>
      <c r="O224" s="515"/>
      <c r="P224" s="519"/>
    </row>
    <row r="225" spans="1:16" ht="73.5" hidden="1" customHeight="1">
      <c r="A225" s="217" t="s">
        <v>17</v>
      </c>
      <c r="B225" s="250"/>
      <c r="C225" s="250"/>
      <c r="D225" s="219"/>
      <c r="E225" s="250"/>
      <c r="F225" s="250"/>
      <c r="G225" s="214"/>
      <c r="H225" s="498"/>
      <c r="I225" s="518" t="str">
        <f t="shared" si="66"/>
        <v>INF.CA IN PSICHIATRIA Dott. Passeri</v>
      </c>
      <c r="J225" s="516">
        <f t="shared" si="67"/>
        <v>35</v>
      </c>
      <c r="K225" s="517">
        <f t="shared" si="68"/>
        <v>35</v>
      </c>
      <c r="L225" s="518" t="str">
        <f t="shared" si="68"/>
        <v>FINITO</v>
      </c>
      <c r="M225" s="515"/>
      <c r="N225" s="515"/>
      <c r="O225" s="515"/>
      <c r="P225" s="519"/>
    </row>
    <row r="226" spans="1:16" ht="58.5" hidden="1" customHeight="1">
      <c r="A226" s="276"/>
      <c r="B226" s="250"/>
      <c r="C226" s="250"/>
      <c r="D226" s="219"/>
      <c r="E226" s="250"/>
      <c r="F226" s="250"/>
      <c r="G226" s="250"/>
      <c r="H226" s="498"/>
      <c r="I226" s="518" t="str">
        <f t="shared" si="66"/>
        <v>NEUROLOGIA Dott. Trasatti</v>
      </c>
      <c r="J226" s="516">
        <f t="shared" si="67"/>
        <v>20</v>
      </c>
      <c r="K226" s="517">
        <f t="shared" si="68"/>
        <v>20</v>
      </c>
      <c r="L226" s="518" t="str">
        <f t="shared" si="68"/>
        <v>FINITO</v>
      </c>
      <c r="M226" s="515"/>
      <c r="N226" s="515"/>
      <c r="O226" s="515"/>
      <c r="P226" s="519"/>
    </row>
    <row r="227" spans="1:16" ht="58.5" hidden="1" customHeight="1">
      <c r="A227" s="217" t="s">
        <v>18</v>
      </c>
      <c r="B227" s="250"/>
      <c r="C227" s="250"/>
      <c r="D227" s="219"/>
      <c r="E227" s="250"/>
      <c r="F227" s="250"/>
      <c r="G227" s="250"/>
      <c r="H227" s="504"/>
      <c r="I227" s="518" t="str">
        <f t="shared" si="66"/>
        <v>FARMACOLOGIA Dott.</v>
      </c>
      <c r="J227" s="516">
        <f t="shared" si="67"/>
        <v>6</v>
      </c>
      <c r="K227" s="517">
        <f t="shared" si="68"/>
        <v>15</v>
      </c>
      <c r="L227" s="518" t="str">
        <f t="shared" si="68"/>
        <v xml:space="preserve"> </v>
      </c>
      <c r="M227" s="515"/>
      <c r="N227" s="515"/>
      <c r="O227" s="515"/>
      <c r="P227" s="519"/>
    </row>
    <row r="228" spans="1:16" ht="58.5" hidden="1" customHeight="1">
      <c r="A228" s="217" t="s">
        <v>19</v>
      </c>
      <c r="B228" s="250"/>
      <c r="C228" s="250"/>
      <c r="D228" s="250"/>
      <c r="E228" s="250"/>
      <c r="F228" s="250"/>
      <c r="G228" s="250"/>
      <c r="H228" s="353"/>
      <c r="I228" s="518" t="str">
        <f t="shared" si="66"/>
        <v>MEDICINA URGENZA PS Dott. ROMANELLI</v>
      </c>
      <c r="J228" s="516">
        <f t="shared" si="67"/>
        <v>20</v>
      </c>
      <c r="K228" s="517">
        <f t="shared" si="68"/>
        <v>20</v>
      </c>
      <c r="L228" s="518" t="str">
        <f t="shared" si="68"/>
        <v>FINITO</v>
      </c>
      <c r="M228" s="515"/>
      <c r="N228" s="515"/>
      <c r="O228" s="515"/>
      <c r="P228" s="519"/>
    </row>
    <row r="229" spans="1:16" ht="66" hidden="1" customHeight="1">
      <c r="A229" s="217" t="s">
        <v>20</v>
      </c>
      <c r="B229" s="250"/>
      <c r="C229" s="250"/>
      <c r="D229" s="250"/>
      <c r="E229" s="250"/>
      <c r="F229" s="250"/>
      <c r="G229" s="250"/>
      <c r="H229" s="353"/>
      <c r="I229" s="518" t="str">
        <f t="shared" si="66"/>
        <v>INFERM.CA AREA CRITICA Dott. SETTIMI</v>
      </c>
      <c r="J229" s="516">
        <f t="shared" si="67"/>
        <v>28</v>
      </c>
      <c r="K229" s="517">
        <f t="shared" si="68"/>
        <v>40</v>
      </c>
      <c r="L229" s="518" t="str">
        <f t="shared" si="68"/>
        <v xml:space="preserve"> </v>
      </c>
      <c r="M229" s="515"/>
      <c r="N229" s="515"/>
      <c r="O229" s="515"/>
      <c r="P229" s="519"/>
    </row>
    <row r="230" spans="1:16" ht="58.5" hidden="1" customHeight="1">
      <c r="A230" s="277"/>
      <c r="B230" s="250"/>
      <c r="C230" s="250"/>
      <c r="D230" s="219"/>
      <c r="E230" s="250"/>
      <c r="F230" s="250"/>
      <c r="G230" s="250"/>
      <c r="H230" s="512"/>
      <c r="I230" s="518" t="str">
        <f t="shared" si="66"/>
        <v>ANESTESIOLOGIA Dott. Ssa PICCIONIi</v>
      </c>
      <c r="J230" s="516">
        <f t="shared" si="67"/>
        <v>15</v>
      </c>
      <c r="K230" s="517">
        <f t="shared" si="68"/>
        <v>15</v>
      </c>
      <c r="L230" s="518" t="str">
        <f t="shared" si="68"/>
        <v>FINITO</v>
      </c>
      <c r="M230" s="515"/>
      <c r="N230" s="515"/>
      <c r="O230" s="515"/>
      <c r="P230" s="519"/>
    </row>
    <row r="231" spans="1:16" ht="58.5" hidden="1" customHeight="1">
      <c r="A231" s="278"/>
      <c r="B231" s="250"/>
      <c r="C231" s="214"/>
      <c r="D231" s="250"/>
      <c r="E231" s="250"/>
      <c r="F231" s="250"/>
      <c r="G231" s="250"/>
      <c r="H231" s="498"/>
      <c r="I231" s="518" t="str">
        <f t="shared" si="66"/>
        <v>CHIRURGIA URGENZA PS Dott. D’AMBROSI</v>
      </c>
      <c r="J231" s="516">
        <f t="shared" si="67"/>
        <v>20</v>
      </c>
      <c r="K231" s="517">
        <f t="shared" si="68"/>
        <v>20</v>
      </c>
      <c r="L231" s="518" t="str">
        <f t="shared" si="68"/>
        <v>FINITO</v>
      </c>
      <c r="M231" s="515"/>
      <c r="N231" s="515"/>
      <c r="O231" s="515"/>
      <c r="P231" s="519"/>
    </row>
    <row r="232" spans="1:16" ht="58.5" hidden="1" customHeight="1">
      <c r="A232" s="228"/>
      <c r="B232" s="214"/>
      <c r="C232" s="214"/>
      <c r="D232" s="250"/>
      <c r="E232" s="250"/>
      <c r="F232" s="250"/>
      <c r="G232" s="250"/>
      <c r="H232" s="498"/>
      <c r="I232" s="520">
        <f t="shared" si="66"/>
        <v>0</v>
      </c>
      <c r="J232" s="516">
        <f t="shared" si="67"/>
        <v>0</v>
      </c>
      <c r="K232" s="520">
        <f t="shared" si="68"/>
        <v>0</v>
      </c>
      <c r="L232" s="518" t="str">
        <f t="shared" si="68"/>
        <v>FINITO</v>
      </c>
      <c r="M232" s="515"/>
      <c r="N232" s="515"/>
      <c r="O232" s="515"/>
      <c r="P232" s="519"/>
    </row>
    <row r="233" spans="1:16" ht="58.5" hidden="1" customHeight="1">
      <c r="A233" s="283"/>
      <c r="B233" s="206" t="s">
        <v>1</v>
      </c>
      <c r="C233" s="206" t="s">
        <v>2</v>
      </c>
      <c r="D233" s="206" t="s">
        <v>3</v>
      </c>
      <c r="E233" s="206" t="s">
        <v>4</v>
      </c>
      <c r="F233" s="206" t="s">
        <v>5</v>
      </c>
      <c r="G233" s="206" t="s">
        <v>6</v>
      </c>
      <c r="H233" s="498"/>
      <c r="I233" s="515"/>
      <c r="J233" s="516"/>
      <c r="K233" s="515"/>
      <c r="L233" s="515"/>
      <c r="M233" s="515"/>
      <c r="N233" s="515"/>
      <c r="O233" s="515"/>
      <c r="P233" s="519"/>
    </row>
    <row r="234" spans="1:16" ht="58.5" hidden="1" customHeight="1">
      <c r="A234" s="284"/>
      <c r="B234" s="210">
        <v>44585</v>
      </c>
      <c r="C234" s="210">
        <v>44586</v>
      </c>
      <c r="D234" s="210">
        <v>44587</v>
      </c>
      <c r="E234" s="210">
        <v>44588</v>
      </c>
      <c r="F234" s="210">
        <v>44589</v>
      </c>
      <c r="G234" s="210">
        <v>44590</v>
      </c>
      <c r="H234" s="498"/>
      <c r="I234" s="515"/>
      <c r="J234" s="516"/>
      <c r="K234" s="515"/>
      <c r="L234" s="515"/>
      <c r="M234" s="515"/>
      <c r="N234" s="515"/>
      <c r="O234" s="515"/>
      <c r="P234" s="519"/>
    </row>
    <row r="235" spans="1:16" ht="58.5" hidden="1" customHeight="1">
      <c r="A235" s="213" t="s">
        <v>21</v>
      </c>
      <c r="B235" s="214"/>
      <c r="C235" s="214"/>
      <c r="D235" s="214"/>
      <c r="E235" s="214"/>
      <c r="F235" s="214"/>
      <c r="G235" s="214"/>
      <c r="H235" s="498"/>
      <c r="I235" s="518" t="str">
        <f t="shared" ref="I235:I247" si="69">I219</f>
        <v>MALATTIE APPARATO LOCOM Dott. Cataldo</v>
      </c>
      <c r="J235" s="516">
        <f t="shared" ref="J235:J247" si="70">COUNTIF(B$220:G$229,I235)+J219</f>
        <v>20</v>
      </c>
      <c r="K235" s="517">
        <f t="shared" ref="K235:L247" si="71">K219</f>
        <v>20</v>
      </c>
      <c r="L235" s="518" t="str">
        <f t="shared" si="71"/>
        <v>FINITO</v>
      </c>
      <c r="M235" s="515"/>
      <c r="N235" s="515"/>
      <c r="O235" s="515"/>
      <c r="P235" s="519"/>
    </row>
    <row r="236" spans="1:16" ht="58.5" hidden="1" customHeight="1">
      <c r="A236" s="217" t="s">
        <v>10</v>
      </c>
      <c r="B236" s="250"/>
      <c r="C236" s="250"/>
      <c r="D236" s="250"/>
      <c r="E236" s="250"/>
      <c r="F236" s="250"/>
      <c r="G236" s="214"/>
      <c r="H236" s="498"/>
      <c r="I236" s="518" t="str">
        <f t="shared" si="69"/>
        <v>MEDICINA INT GERIATRIA Dott. Vicentini</v>
      </c>
      <c r="J236" s="516">
        <f t="shared" si="70"/>
        <v>20</v>
      </c>
      <c r="K236" s="517">
        <f t="shared" si="71"/>
        <v>20</v>
      </c>
      <c r="L236" s="518" t="str">
        <f t="shared" si="71"/>
        <v>FINITO</v>
      </c>
      <c r="M236" s="515"/>
      <c r="N236" s="515"/>
      <c r="O236" s="515"/>
      <c r="P236" s="519"/>
    </row>
    <row r="237" spans="1:16" ht="58.5" hidden="1" customHeight="1">
      <c r="A237" s="217" t="s">
        <v>12</v>
      </c>
      <c r="B237" s="250"/>
      <c r="C237" s="250"/>
      <c r="D237" s="250"/>
      <c r="E237" s="250"/>
      <c r="F237" s="250"/>
      <c r="G237" s="214"/>
      <c r="H237" s="498"/>
      <c r="I237" s="518" t="str">
        <f t="shared" si="69"/>
        <v>INFERM.CA IN RIABILITAZIONE Dott. Lolli Nadia</v>
      </c>
      <c r="J237" s="516">
        <f t="shared" si="70"/>
        <v>35</v>
      </c>
      <c r="K237" s="517">
        <f t="shared" si="71"/>
        <v>35</v>
      </c>
      <c r="L237" s="518" t="str">
        <f t="shared" si="71"/>
        <v>FINITO</v>
      </c>
      <c r="M237" s="515"/>
      <c r="N237" s="515"/>
      <c r="O237" s="515"/>
      <c r="P237" s="519"/>
    </row>
    <row r="238" spans="1:16" ht="58.5" hidden="1" customHeight="1">
      <c r="A238" s="217" t="s">
        <v>13</v>
      </c>
      <c r="B238" s="250"/>
      <c r="C238" s="250"/>
      <c r="D238" s="250"/>
      <c r="E238" s="250"/>
      <c r="F238" s="250"/>
      <c r="G238" s="214"/>
      <c r="H238" s="498"/>
      <c r="I238" s="518" t="str">
        <f t="shared" si="69"/>
        <v>MEDICINA FISICA RIABILIT Dott.ssa Castagnoli</v>
      </c>
      <c r="J238" s="516">
        <f t="shared" si="70"/>
        <v>20</v>
      </c>
      <c r="K238" s="517">
        <f t="shared" si="71"/>
        <v>20</v>
      </c>
      <c r="L238" s="518" t="str">
        <f t="shared" si="71"/>
        <v>FINITO</v>
      </c>
      <c r="M238" s="515"/>
      <c r="N238" s="515"/>
      <c r="O238" s="515"/>
      <c r="P238" s="519"/>
    </row>
    <row r="239" spans="1:16" ht="58.5" hidden="1" customHeight="1">
      <c r="A239" s="217" t="s">
        <v>14</v>
      </c>
      <c r="B239" s="250"/>
      <c r="C239" s="250"/>
      <c r="D239" s="250"/>
      <c r="E239" s="250"/>
      <c r="F239" s="250"/>
      <c r="G239" s="214"/>
      <c r="H239" s="498"/>
      <c r="I239" s="518" t="str">
        <f t="shared" si="69"/>
        <v>PSICHIATRIA Dott. VALLETTA</v>
      </c>
      <c r="J239" s="516">
        <f t="shared" si="70"/>
        <v>15</v>
      </c>
      <c r="K239" s="517">
        <f t="shared" si="71"/>
        <v>15</v>
      </c>
      <c r="L239" s="518" t="str">
        <f t="shared" si="71"/>
        <v>FINITO</v>
      </c>
      <c r="M239" s="515"/>
      <c r="N239" s="515"/>
      <c r="O239" s="515"/>
      <c r="P239" s="519"/>
    </row>
    <row r="240" spans="1:16" ht="58.5" hidden="1" customHeight="1">
      <c r="A240" s="217" t="s">
        <v>16</v>
      </c>
      <c r="B240" s="250"/>
      <c r="C240" s="250"/>
      <c r="D240" s="219"/>
      <c r="E240" s="250"/>
      <c r="F240" s="250"/>
      <c r="G240" s="214"/>
      <c r="H240" s="498"/>
      <c r="I240" s="518" t="str">
        <f t="shared" si="69"/>
        <v>PSICOLOGIA CLIN Dott. Scampati</v>
      </c>
      <c r="J240" s="516">
        <f t="shared" si="70"/>
        <v>18</v>
      </c>
      <c r="K240" s="517">
        <f t="shared" si="71"/>
        <v>20</v>
      </c>
      <c r="L240" s="518" t="str">
        <f t="shared" si="71"/>
        <v xml:space="preserve"> </v>
      </c>
      <c r="M240" s="515"/>
      <c r="N240" s="515"/>
      <c r="O240" s="515"/>
      <c r="P240" s="519"/>
    </row>
    <row r="241" spans="1:16" ht="73.5" hidden="1" customHeight="1">
      <c r="A241" s="217" t="s">
        <v>17</v>
      </c>
      <c r="B241" s="250"/>
      <c r="C241" s="250"/>
      <c r="D241" s="219"/>
      <c r="E241" s="250"/>
      <c r="F241" s="250"/>
      <c r="G241" s="214"/>
      <c r="H241" s="498"/>
      <c r="I241" s="518" t="str">
        <f t="shared" si="69"/>
        <v>INF.CA IN PSICHIATRIA Dott. Passeri</v>
      </c>
      <c r="J241" s="516">
        <f t="shared" si="70"/>
        <v>35</v>
      </c>
      <c r="K241" s="517">
        <f t="shared" si="71"/>
        <v>35</v>
      </c>
      <c r="L241" s="518" t="str">
        <f t="shared" si="71"/>
        <v>FINITO</v>
      </c>
      <c r="M241" s="515"/>
      <c r="N241" s="515"/>
      <c r="O241" s="515"/>
      <c r="P241" s="519"/>
    </row>
    <row r="242" spans="1:16" ht="58.5" hidden="1" customHeight="1">
      <c r="A242" s="276"/>
      <c r="B242" s="250"/>
      <c r="C242" s="250"/>
      <c r="D242" s="219"/>
      <c r="E242" s="250"/>
      <c r="F242" s="250"/>
      <c r="G242" s="250"/>
      <c r="H242" s="498"/>
      <c r="I242" s="518" t="str">
        <f t="shared" si="69"/>
        <v>NEUROLOGIA Dott. Trasatti</v>
      </c>
      <c r="J242" s="516">
        <f t="shared" si="70"/>
        <v>20</v>
      </c>
      <c r="K242" s="517">
        <f t="shared" si="71"/>
        <v>20</v>
      </c>
      <c r="L242" s="518" t="str">
        <f t="shared" si="71"/>
        <v>FINITO</v>
      </c>
      <c r="M242" s="515"/>
      <c r="N242" s="515"/>
      <c r="O242" s="515"/>
      <c r="P242" s="519"/>
    </row>
    <row r="243" spans="1:16" ht="58.5" hidden="1" customHeight="1">
      <c r="A243" s="217" t="s">
        <v>18</v>
      </c>
      <c r="B243" s="250"/>
      <c r="C243" s="250"/>
      <c r="D243" s="219"/>
      <c r="E243" s="250"/>
      <c r="F243" s="250"/>
      <c r="G243" s="250"/>
      <c r="H243" s="504"/>
      <c r="I243" s="518" t="str">
        <f t="shared" si="69"/>
        <v>FARMACOLOGIA Dott.</v>
      </c>
      <c r="J243" s="516">
        <f t="shared" si="70"/>
        <v>6</v>
      </c>
      <c r="K243" s="517">
        <f t="shared" si="71"/>
        <v>15</v>
      </c>
      <c r="L243" s="518" t="str">
        <f t="shared" si="71"/>
        <v xml:space="preserve"> </v>
      </c>
      <c r="M243" s="515"/>
      <c r="N243" s="515"/>
      <c r="O243" s="515"/>
      <c r="P243" s="519"/>
    </row>
    <row r="244" spans="1:16" ht="58.5" hidden="1" customHeight="1">
      <c r="A244" s="217" t="s">
        <v>19</v>
      </c>
      <c r="B244" s="250"/>
      <c r="C244" s="250"/>
      <c r="D244" s="250"/>
      <c r="E244" s="250"/>
      <c r="F244" s="250"/>
      <c r="G244" s="250"/>
      <c r="H244" s="353"/>
      <c r="I244" s="518" t="str">
        <f t="shared" si="69"/>
        <v>MEDICINA URGENZA PS Dott. ROMANELLI</v>
      </c>
      <c r="J244" s="516">
        <f t="shared" si="70"/>
        <v>20</v>
      </c>
      <c r="K244" s="517">
        <f t="shared" si="71"/>
        <v>20</v>
      </c>
      <c r="L244" s="518" t="str">
        <f t="shared" si="71"/>
        <v>FINITO</v>
      </c>
      <c r="M244" s="515"/>
      <c r="N244" s="515"/>
      <c r="O244" s="515"/>
      <c r="P244" s="519"/>
    </row>
    <row r="245" spans="1:16" ht="66" hidden="1" customHeight="1">
      <c r="A245" s="217" t="s">
        <v>20</v>
      </c>
      <c r="B245" s="250"/>
      <c r="C245" s="250"/>
      <c r="D245" s="250"/>
      <c r="E245" s="250"/>
      <c r="F245" s="250"/>
      <c r="G245" s="250"/>
      <c r="H245" s="353"/>
      <c r="I245" s="518" t="str">
        <f t="shared" si="69"/>
        <v>INFERM.CA AREA CRITICA Dott. SETTIMI</v>
      </c>
      <c r="J245" s="516">
        <f t="shared" si="70"/>
        <v>28</v>
      </c>
      <c r="K245" s="517">
        <f t="shared" si="71"/>
        <v>40</v>
      </c>
      <c r="L245" s="518" t="str">
        <f t="shared" si="71"/>
        <v xml:space="preserve"> </v>
      </c>
      <c r="M245" s="515"/>
      <c r="N245" s="515"/>
      <c r="O245" s="515"/>
      <c r="P245" s="519"/>
    </row>
    <row r="246" spans="1:16" ht="58.5" hidden="1" customHeight="1">
      <c r="A246" s="228"/>
      <c r="B246" s="250"/>
      <c r="C246" s="250"/>
      <c r="D246" s="219"/>
      <c r="E246" s="250"/>
      <c r="F246" s="250"/>
      <c r="G246" s="250"/>
      <c r="H246" s="512"/>
      <c r="I246" s="518" t="str">
        <f t="shared" si="69"/>
        <v>ANESTESIOLOGIA Dott. Ssa PICCIONIi</v>
      </c>
      <c r="J246" s="516">
        <f t="shared" si="70"/>
        <v>15</v>
      </c>
      <c r="K246" s="517">
        <f t="shared" si="71"/>
        <v>15</v>
      </c>
      <c r="L246" s="518" t="str">
        <f t="shared" si="71"/>
        <v>FINITO</v>
      </c>
      <c r="M246" s="515"/>
      <c r="N246" s="515"/>
      <c r="O246" s="515"/>
      <c r="P246" s="519"/>
    </row>
    <row r="247" spans="1:16" ht="58.5" hidden="1" customHeight="1">
      <c r="A247" s="228"/>
      <c r="B247" s="250"/>
      <c r="C247" s="214"/>
      <c r="D247" s="250"/>
      <c r="E247" s="250"/>
      <c r="F247" s="250"/>
      <c r="G247" s="250"/>
      <c r="H247" s="498"/>
      <c r="I247" s="518" t="str">
        <f t="shared" si="69"/>
        <v>CHIRURGIA URGENZA PS Dott. D’AMBROSI</v>
      </c>
      <c r="J247" s="516">
        <f t="shared" si="70"/>
        <v>20</v>
      </c>
      <c r="K247" s="517">
        <f t="shared" si="71"/>
        <v>20</v>
      </c>
      <c r="L247" s="518" t="str">
        <f t="shared" si="71"/>
        <v>FINITO</v>
      </c>
      <c r="M247" s="515"/>
      <c r="N247" s="515"/>
      <c r="O247" s="515"/>
      <c r="P247" s="519"/>
    </row>
    <row r="248" spans="1:16" ht="58.5" hidden="1" customHeight="1">
      <c r="A248" s="228"/>
      <c r="B248" s="250"/>
      <c r="C248" s="214"/>
      <c r="D248" s="250"/>
      <c r="E248" s="250"/>
      <c r="F248" s="250"/>
      <c r="G248" s="250"/>
      <c r="H248" s="498"/>
      <c r="I248" s="518"/>
      <c r="J248" s="516"/>
      <c r="K248" s="515"/>
      <c r="L248" s="518"/>
      <c r="M248" s="515"/>
      <c r="N248" s="515"/>
      <c r="O248" s="515"/>
      <c r="P248" s="519"/>
    </row>
    <row r="249" spans="1:16" ht="58.5" customHeight="1">
      <c r="A249" s="642" t="s">
        <v>97</v>
      </c>
      <c r="B249" s="644"/>
      <c r="C249" s="644"/>
      <c r="D249" s="644"/>
      <c r="E249" s="644"/>
      <c r="F249" s="644"/>
      <c r="G249" s="645"/>
      <c r="H249" s="505"/>
      <c r="I249" s="518"/>
      <c r="J249" s="516"/>
      <c r="K249" s="521"/>
      <c r="L249" s="525"/>
      <c r="M249" s="521"/>
      <c r="N249" s="521"/>
      <c r="O249" s="521"/>
      <c r="P249" s="519"/>
    </row>
    <row r="250" spans="1:16" ht="58.5" hidden="1" customHeight="1">
      <c r="A250" s="283"/>
      <c r="B250" s="206" t="s">
        <v>1</v>
      </c>
      <c r="C250" s="206" t="s">
        <v>2</v>
      </c>
      <c r="D250" s="206" t="s">
        <v>3</v>
      </c>
      <c r="E250" s="206" t="s">
        <v>4</v>
      </c>
      <c r="F250" s="206" t="s">
        <v>5</v>
      </c>
      <c r="G250" s="206" t="s">
        <v>6</v>
      </c>
      <c r="H250" s="498"/>
      <c r="I250" s="515"/>
      <c r="J250" s="516"/>
      <c r="K250" s="515"/>
      <c r="L250" s="518"/>
      <c r="M250" s="515"/>
      <c r="N250" s="515"/>
      <c r="O250" s="515"/>
      <c r="P250" s="519"/>
    </row>
    <row r="251" spans="1:16" ht="58.5" hidden="1" customHeight="1">
      <c r="A251" s="209"/>
      <c r="B251" s="210"/>
      <c r="C251" s="210">
        <v>44621</v>
      </c>
      <c r="D251" s="210">
        <v>44622</v>
      </c>
      <c r="E251" s="210">
        <v>44623</v>
      </c>
      <c r="F251" s="210">
        <v>44624</v>
      </c>
      <c r="G251" s="210">
        <v>44625</v>
      </c>
      <c r="H251" s="498"/>
      <c r="I251" s="515"/>
      <c r="J251" s="516"/>
      <c r="K251" s="515"/>
      <c r="L251" s="518"/>
      <c r="M251" s="515"/>
      <c r="N251" s="515"/>
      <c r="O251" s="515"/>
      <c r="P251" s="519"/>
    </row>
    <row r="252" spans="1:16" ht="58.5" hidden="1" customHeight="1">
      <c r="A252" s="213"/>
      <c r="B252" s="237"/>
      <c r="C252" s="237" t="s">
        <v>124</v>
      </c>
      <c r="D252" s="237" t="s">
        <v>123</v>
      </c>
      <c r="E252" s="237" t="s">
        <v>124</v>
      </c>
      <c r="F252" s="237" t="s">
        <v>123</v>
      </c>
      <c r="G252" s="237" t="s">
        <v>123</v>
      </c>
      <c r="H252" s="498"/>
      <c r="I252" s="518" t="s">
        <v>120</v>
      </c>
      <c r="J252" s="516">
        <f t="shared" ref="J252:J266" si="72">COUNTIF($B$253:$G$262,I252)</f>
        <v>0</v>
      </c>
      <c r="K252" s="517">
        <v>20</v>
      </c>
      <c r="L252" s="518" t="str">
        <f t="shared" ref="L252:L266" si="73">IF(J252=K252,"FINITO"," ")</f>
        <v xml:space="preserve"> </v>
      </c>
      <c r="M252" s="515"/>
      <c r="N252" s="515"/>
      <c r="O252" s="515"/>
      <c r="P252" s="519"/>
    </row>
    <row r="253" spans="1:16" ht="58.5" hidden="1" customHeight="1">
      <c r="A253" s="217" t="s">
        <v>10</v>
      </c>
      <c r="B253" s="214"/>
      <c r="C253" s="214"/>
      <c r="D253" s="285" t="s">
        <v>99</v>
      </c>
      <c r="E253" s="214"/>
      <c r="F253" s="214"/>
      <c r="G253" s="214"/>
      <c r="H253" s="498"/>
      <c r="I253" s="518" t="s">
        <v>109</v>
      </c>
      <c r="J253" s="516">
        <f t="shared" si="72"/>
        <v>0</v>
      </c>
      <c r="K253" s="517">
        <v>20</v>
      </c>
      <c r="L253" s="518" t="str">
        <f t="shared" si="73"/>
        <v xml:space="preserve"> </v>
      </c>
      <c r="M253" s="515"/>
      <c r="N253" s="515"/>
      <c r="O253" s="515"/>
      <c r="P253" s="519"/>
    </row>
    <row r="254" spans="1:16" ht="69.75" hidden="1" customHeight="1">
      <c r="A254" s="217" t="s">
        <v>12</v>
      </c>
      <c r="B254" s="214"/>
      <c r="C254" s="214"/>
      <c r="D254" s="285" t="s">
        <v>99</v>
      </c>
      <c r="E254" s="214"/>
      <c r="F254" s="214"/>
      <c r="G254" s="214"/>
      <c r="H254" s="498"/>
      <c r="I254" s="518" t="s">
        <v>104</v>
      </c>
      <c r="J254" s="516">
        <f t="shared" si="72"/>
        <v>0</v>
      </c>
      <c r="K254" s="517">
        <v>20</v>
      </c>
      <c r="L254" s="518" t="str">
        <f t="shared" si="73"/>
        <v xml:space="preserve"> </v>
      </c>
      <c r="M254" s="515"/>
      <c r="N254" s="515"/>
      <c r="O254" s="515"/>
      <c r="P254" s="519"/>
    </row>
    <row r="255" spans="1:16" ht="58.5" hidden="1" customHeight="1">
      <c r="A255" s="217" t="s">
        <v>13</v>
      </c>
      <c r="B255" s="214"/>
      <c r="C255" s="214"/>
      <c r="D255" s="285" t="s">
        <v>99</v>
      </c>
      <c r="E255" s="214"/>
      <c r="F255" s="214"/>
      <c r="G255" s="214"/>
      <c r="H255" s="498"/>
      <c r="I255" s="518" t="s">
        <v>98</v>
      </c>
      <c r="J255" s="516">
        <f t="shared" si="72"/>
        <v>0</v>
      </c>
      <c r="K255" s="517">
        <v>20</v>
      </c>
      <c r="L255" s="518" t="str">
        <f t="shared" si="73"/>
        <v xml:space="preserve"> </v>
      </c>
      <c r="M255" s="515"/>
      <c r="N255" s="515"/>
      <c r="O255" s="515"/>
      <c r="P255" s="519"/>
    </row>
    <row r="256" spans="1:16" ht="58.5" hidden="1" customHeight="1">
      <c r="A256" s="217" t="s">
        <v>14</v>
      </c>
      <c r="B256" s="214"/>
      <c r="C256" s="214"/>
      <c r="D256" s="214"/>
      <c r="E256" s="214"/>
      <c r="F256" s="214"/>
      <c r="G256" s="214"/>
      <c r="H256" s="498"/>
      <c r="I256" s="518" t="s">
        <v>99</v>
      </c>
      <c r="J256" s="516">
        <f t="shared" si="72"/>
        <v>3</v>
      </c>
      <c r="K256" s="517">
        <v>20</v>
      </c>
      <c r="L256" s="518" t="str">
        <f t="shared" si="73"/>
        <v xml:space="preserve"> </v>
      </c>
      <c r="M256" s="515"/>
      <c r="N256" s="515"/>
      <c r="O256" s="515"/>
      <c r="P256" s="519"/>
    </row>
    <row r="257" spans="1:16" ht="58.5" hidden="1" customHeight="1">
      <c r="A257" s="217" t="s">
        <v>16</v>
      </c>
      <c r="B257" s="214"/>
      <c r="C257" s="214"/>
      <c r="D257" s="214"/>
      <c r="E257" s="214"/>
      <c r="F257" s="214"/>
      <c r="G257" s="214"/>
      <c r="H257" s="498"/>
      <c r="I257" s="518" t="s">
        <v>100</v>
      </c>
      <c r="J257" s="516">
        <f t="shared" si="72"/>
        <v>0</v>
      </c>
      <c r="K257" s="517">
        <v>20</v>
      </c>
      <c r="L257" s="518" t="str">
        <f t="shared" si="73"/>
        <v xml:space="preserve"> </v>
      </c>
      <c r="M257" s="515"/>
      <c r="N257" s="515"/>
      <c r="O257" s="515"/>
      <c r="P257" s="519"/>
    </row>
    <row r="258" spans="1:16" ht="58.5" hidden="1" customHeight="1">
      <c r="A258" s="217" t="s">
        <v>17</v>
      </c>
      <c r="B258" s="214"/>
      <c r="C258" s="214"/>
      <c r="D258" s="214"/>
      <c r="E258" s="214"/>
      <c r="F258" s="214"/>
      <c r="G258" s="214"/>
      <c r="H258" s="498"/>
      <c r="I258" s="518" t="s">
        <v>105</v>
      </c>
      <c r="J258" s="516">
        <f t="shared" si="72"/>
        <v>0</v>
      </c>
      <c r="K258" s="517">
        <v>30</v>
      </c>
      <c r="L258" s="518" t="str">
        <f t="shared" si="73"/>
        <v xml:space="preserve"> </v>
      </c>
      <c r="M258" s="515"/>
      <c r="N258" s="515"/>
      <c r="O258" s="515"/>
      <c r="P258" s="519"/>
    </row>
    <row r="259" spans="1:16" ht="58.5" hidden="1" customHeight="1">
      <c r="A259" s="226"/>
      <c r="B259" s="214"/>
      <c r="C259" s="214"/>
      <c r="D259" s="214"/>
      <c r="E259" s="214"/>
      <c r="F259" s="214"/>
      <c r="G259" s="214"/>
      <c r="H259" s="504"/>
      <c r="I259" s="518" t="s">
        <v>119</v>
      </c>
      <c r="J259" s="516">
        <f t="shared" si="72"/>
        <v>0</v>
      </c>
      <c r="K259" s="517">
        <v>20</v>
      </c>
      <c r="L259" s="518" t="str">
        <f t="shared" si="73"/>
        <v xml:space="preserve"> </v>
      </c>
      <c r="M259" s="515"/>
      <c r="N259" s="515"/>
      <c r="O259" s="515"/>
      <c r="P259" s="519"/>
    </row>
    <row r="260" spans="1:16" ht="58.5" hidden="1" customHeight="1">
      <c r="A260" s="217" t="s">
        <v>18</v>
      </c>
      <c r="B260" s="214"/>
      <c r="C260" s="214"/>
      <c r="D260" s="214"/>
      <c r="E260" s="214"/>
      <c r="F260" s="214"/>
      <c r="G260" s="214"/>
      <c r="H260" s="354"/>
      <c r="I260" s="518" t="s">
        <v>112</v>
      </c>
      <c r="J260" s="516">
        <f t="shared" si="72"/>
        <v>0</v>
      </c>
      <c r="K260" s="517">
        <v>30</v>
      </c>
      <c r="L260" s="518" t="str">
        <f t="shared" si="73"/>
        <v xml:space="preserve"> </v>
      </c>
      <c r="M260" s="515"/>
      <c r="N260" s="515"/>
      <c r="O260" s="515"/>
      <c r="P260" s="519"/>
    </row>
    <row r="261" spans="1:16" ht="58.5" hidden="1" customHeight="1">
      <c r="A261" s="217" t="s">
        <v>19</v>
      </c>
      <c r="B261" s="214"/>
      <c r="C261" s="214"/>
      <c r="D261" s="214"/>
      <c r="E261" s="214"/>
      <c r="F261" s="214"/>
      <c r="G261" s="214"/>
      <c r="H261" s="355"/>
      <c r="I261" s="518" t="s">
        <v>171</v>
      </c>
      <c r="J261" s="516">
        <f t="shared" si="72"/>
        <v>0</v>
      </c>
      <c r="K261" s="517">
        <v>20</v>
      </c>
      <c r="L261" s="518" t="str">
        <f t="shared" si="73"/>
        <v xml:space="preserve"> </v>
      </c>
      <c r="M261" s="515"/>
      <c r="N261" s="515"/>
      <c r="O261" s="515"/>
      <c r="P261" s="519"/>
    </row>
    <row r="262" spans="1:16" ht="58.5" hidden="1" customHeight="1">
      <c r="A262" s="217" t="s">
        <v>20</v>
      </c>
      <c r="B262" s="214"/>
      <c r="C262" s="214"/>
      <c r="D262" s="214"/>
      <c r="E262" s="214"/>
      <c r="F262" s="214"/>
      <c r="G262" s="214"/>
      <c r="H262" s="522"/>
      <c r="I262" s="518" t="s">
        <v>106</v>
      </c>
      <c r="J262" s="516">
        <f t="shared" si="72"/>
        <v>0</v>
      </c>
      <c r="K262" s="517">
        <v>20</v>
      </c>
      <c r="L262" s="518" t="str">
        <f t="shared" si="73"/>
        <v xml:space="preserve"> </v>
      </c>
      <c r="M262" s="515"/>
      <c r="N262" s="515"/>
      <c r="O262" s="515"/>
      <c r="P262" s="519"/>
    </row>
    <row r="263" spans="1:16" ht="120" hidden="1" customHeight="1">
      <c r="A263" s="231"/>
      <c r="B263" s="214"/>
      <c r="C263" s="214"/>
      <c r="D263" s="214"/>
      <c r="E263" s="214"/>
      <c r="F263" s="214"/>
      <c r="G263" s="214"/>
      <c r="H263" s="498"/>
      <c r="I263" s="518" t="s">
        <v>101</v>
      </c>
      <c r="J263" s="516">
        <f t="shared" si="72"/>
        <v>0</v>
      </c>
      <c r="K263" s="517">
        <v>5</v>
      </c>
      <c r="L263" s="518" t="str">
        <f t="shared" si="73"/>
        <v xml:space="preserve"> </v>
      </c>
      <c r="M263" s="515"/>
      <c r="N263" s="515"/>
      <c r="O263" s="515"/>
      <c r="P263" s="519"/>
    </row>
    <row r="264" spans="1:16" ht="120" hidden="1" customHeight="1">
      <c r="A264" s="231"/>
      <c r="B264" s="214"/>
      <c r="C264" s="214"/>
      <c r="D264" s="214"/>
      <c r="E264" s="214"/>
      <c r="F264" s="214"/>
      <c r="G264" s="214"/>
      <c r="H264" s="498"/>
      <c r="I264" s="518" t="s">
        <v>102</v>
      </c>
      <c r="J264" s="516">
        <f t="shared" si="72"/>
        <v>0</v>
      </c>
      <c r="K264" s="517">
        <v>6</v>
      </c>
      <c r="L264" s="518" t="str">
        <f t="shared" si="73"/>
        <v xml:space="preserve"> </v>
      </c>
      <c r="M264" s="515"/>
      <c r="N264" s="515"/>
      <c r="O264" s="515"/>
      <c r="P264" s="519"/>
    </row>
    <row r="265" spans="1:16" ht="120" hidden="1" customHeight="1">
      <c r="A265" s="231"/>
      <c r="B265" s="214"/>
      <c r="C265" s="214"/>
      <c r="D265" s="214"/>
      <c r="E265" s="214"/>
      <c r="F265" s="214"/>
      <c r="G265" s="214"/>
      <c r="H265" s="498"/>
      <c r="I265" s="518" t="s">
        <v>111</v>
      </c>
      <c r="J265" s="516">
        <f t="shared" si="72"/>
        <v>0</v>
      </c>
      <c r="K265" s="517">
        <v>3</v>
      </c>
      <c r="L265" s="518" t="str">
        <f t="shared" si="73"/>
        <v xml:space="preserve"> </v>
      </c>
      <c r="M265" s="515"/>
      <c r="N265" s="515"/>
      <c r="O265" s="515"/>
      <c r="P265" s="519"/>
    </row>
    <row r="266" spans="1:16" ht="58.5" hidden="1" customHeight="1">
      <c r="A266" s="283"/>
      <c r="B266" s="206" t="s">
        <v>1</v>
      </c>
      <c r="C266" s="206" t="s">
        <v>2</v>
      </c>
      <c r="D266" s="206" t="s">
        <v>3</v>
      </c>
      <c r="E266" s="206" t="s">
        <v>4</v>
      </c>
      <c r="F266" s="206" t="s">
        <v>5</v>
      </c>
      <c r="G266" s="206" t="s">
        <v>6</v>
      </c>
      <c r="H266" s="498"/>
      <c r="I266" s="518" t="s">
        <v>103</v>
      </c>
      <c r="J266" s="516">
        <f t="shared" si="72"/>
        <v>0</v>
      </c>
      <c r="K266" s="517">
        <v>6</v>
      </c>
      <c r="L266" s="518" t="str">
        <f t="shared" si="73"/>
        <v xml:space="preserve"> </v>
      </c>
      <c r="M266" s="515"/>
      <c r="N266" s="515"/>
      <c r="O266" s="515"/>
      <c r="P266" s="519"/>
    </row>
    <row r="267" spans="1:16" ht="58.5" hidden="1" customHeight="1">
      <c r="A267" s="209"/>
      <c r="B267" s="210">
        <v>44627</v>
      </c>
      <c r="C267" s="210">
        <v>44628</v>
      </c>
      <c r="D267" s="210">
        <v>44629</v>
      </c>
      <c r="E267" s="210">
        <v>44630</v>
      </c>
      <c r="F267" s="210">
        <v>44631</v>
      </c>
      <c r="G267" s="210">
        <v>44632</v>
      </c>
      <c r="H267" s="498"/>
      <c r="I267" s="515"/>
      <c r="J267" s="515"/>
      <c r="K267" s="515"/>
      <c r="L267" s="515"/>
      <c r="M267" s="515"/>
      <c r="N267" s="515"/>
      <c r="O267" s="515"/>
      <c r="P267" s="519"/>
    </row>
    <row r="268" spans="1:16" ht="58.5" hidden="1" customHeight="1">
      <c r="A268" s="213" t="s">
        <v>9</v>
      </c>
      <c r="B268" s="237" t="s">
        <v>123</v>
      </c>
      <c r="C268" s="237" t="s">
        <v>124</v>
      </c>
      <c r="D268" s="237" t="s">
        <v>123</v>
      </c>
      <c r="E268" s="237" t="s">
        <v>124</v>
      </c>
      <c r="F268" s="237" t="s">
        <v>123</v>
      </c>
      <c r="G268" s="237" t="s">
        <v>124</v>
      </c>
      <c r="H268" s="498"/>
      <c r="I268" s="518" t="str">
        <f t="shared" ref="I268:I282" si="74">I252</f>
        <v>DIRITTO DEL LAVORO Dott. LENCI</v>
      </c>
      <c r="J268" s="516">
        <f t="shared" ref="J268:J282" si="75">COUNTIF(B$269:G$278,I268)+J252</f>
        <v>0</v>
      </c>
      <c r="K268" s="517">
        <f t="shared" ref="K268:K282" si="76">K252</f>
        <v>20</v>
      </c>
      <c r="L268" s="518" t="str">
        <f t="shared" ref="L268:L282" si="77">IF(J268=K268,"FINITO"," ")</f>
        <v xml:space="preserve"> </v>
      </c>
      <c r="M268" s="515"/>
      <c r="N268" s="515"/>
      <c r="O268" s="515"/>
      <c r="P268" s="519"/>
    </row>
    <row r="269" spans="1:16" ht="58.5" hidden="1" customHeight="1">
      <c r="A269" s="217" t="s">
        <v>10</v>
      </c>
      <c r="B269" s="214"/>
      <c r="C269" s="214"/>
      <c r="D269" s="285" t="s">
        <v>99</v>
      </c>
      <c r="E269" s="214"/>
      <c r="F269" s="214"/>
      <c r="G269" s="214"/>
      <c r="H269" s="498"/>
      <c r="I269" s="518" t="str">
        <f t="shared" si="74"/>
        <v>IGIENE GENERALE APPL. Dott Catapano</v>
      </c>
      <c r="J269" s="516">
        <f t="shared" si="75"/>
        <v>0</v>
      </c>
      <c r="K269" s="517">
        <f t="shared" si="76"/>
        <v>20</v>
      </c>
      <c r="L269" s="518" t="str">
        <f t="shared" si="77"/>
        <v xml:space="preserve"> </v>
      </c>
      <c r="M269" s="515"/>
      <c r="N269" s="515"/>
      <c r="O269" s="515"/>
      <c r="P269" s="519"/>
    </row>
    <row r="270" spans="1:16" ht="58.5" hidden="1" customHeight="1">
      <c r="A270" s="217" t="s">
        <v>12</v>
      </c>
      <c r="B270" s="214"/>
      <c r="C270" s="285" t="s">
        <v>104</v>
      </c>
      <c r="D270" s="285" t="s">
        <v>99</v>
      </c>
      <c r="E270" s="214"/>
      <c r="F270" s="214"/>
      <c r="G270" s="214"/>
      <c r="H270" s="498"/>
      <c r="I270" s="518" t="str">
        <f t="shared" si="74"/>
        <v>ECONOMIA AZIENDALE Dott.ssa Bernardini</v>
      </c>
      <c r="J270" s="516">
        <f t="shared" si="75"/>
        <v>5</v>
      </c>
      <c r="K270" s="517">
        <f t="shared" si="76"/>
        <v>20</v>
      </c>
      <c r="L270" s="518" t="str">
        <f t="shared" si="77"/>
        <v xml:space="preserve"> </v>
      </c>
      <c r="M270" s="515"/>
      <c r="N270" s="515"/>
      <c r="O270" s="515"/>
      <c r="P270" s="519"/>
    </row>
    <row r="271" spans="1:16" ht="58.5" hidden="1" customHeight="1">
      <c r="A271" s="217" t="s">
        <v>13</v>
      </c>
      <c r="B271" s="214"/>
      <c r="C271" s="285" t="s">
        <v>104</v>
      </c>
      <c r="D271" s="285" t="s">
        <v>99</v>
      </c>
      <c r="E271" s="214"/>
      <c r="F271" s="214"/>
      <c r="G271" s="214"/>
      <c r="H271" s="498"/>
      <c r="I271" s="518" t="str">
        <f t="shared" si="74"/>
        <v>MEDICINA DEL LAVORO Dott. Leone</v>
      </c>
      <c r="J271" s="516">
        <f t="shared" si="75"/>
        <v>0</v>
      </c>
      <c r="K271" s="517">
        <f t="shared" si="76"/>
        <v>20</v>
      </c>
      <c r="L271" s="518" t="str">
        <f t="shared" si="77"/>
        <v xml:space="preserve"> </v>
      </c>
      <c r="M271" s="515"/>
      <c r="N271" s="515"/>
      <c r="O271" s="515"/>
      <c r="P271" s="519"/>
    </row>
    <row r="272" spans="1:16" ht="58.5" hidden="1" customHeight="1">
      <c r="A272" s="217" t="s">
        <v>14</v>
      </c>
      <c r="B272" s="214"/>
      <c r="C272" s="285" t="s">
        <v>104</v>
      </c>
      <c r="D272" s="214"/>
      <c r="E272" s="214"/>
      <c r="F272" s="214"/>
      <c r="G272" s="214"/>
      <c r="H272" s="498"/>
      <c r="I272" s="518" t="str">
        <f t="shared" si="74"/>
        <v>SCIENZE INF.CHE ETICA Dott.ssa Giorgi</v>
      </c>
      <c r="J272" s="516">
        <f t="shared" si="75"/>
        <v>6</v>
      </c>
      <c r="K272" s="517">
        <f t="shared" si="76"/>
        <v>20</v>
      </c>
      <c r="L272" s="518" t="str">
        <f t="shared" si="77"/>
        <v xml:space="preserve"> </v>
      </c>
      <c r="M272" s="515"/>
      <c r="N272" s="515"/>
      <c r="O272" s="515"/>
      <c r="P272" s="519"/>
    </row>
    <row r="273" spans="1:16" ht="58.5" hidden="1" customHeight="1">
      <c r="A273" s="217" t="s">
        <v>16</v>
      </c>
      <c r="B273" s="214"/>
      <c r="C273" s="285" t="s">
        <v>104</v>
      </c>
      <c r="D273" s="214"/>
      <c r="E273" s="214"/>
      <c r="F273" s="214"/>
      <c r="G273" s="214"/>
      <c r="H273" s="498"/>
      <c r="I273" s="518" t="str">
        <f t="shared" si="74"/>
        <v>MEDICINA LEGALE Dr. Cammarano</v>
      </c>
      <c r="J273" s="516">
        <f t="shared" si="75"/>
        <v>0</v>
      </c>
      <c r="K273" s="517">
        <f t="shared" si="76"/>
        <v>20</v>
      </c>
      <c r="L273" s="518" t="str">
        <f t="shared" si="77"/>
        <v xml:space="preserve"> </v>
      </c>
      <c r="M273" s="515"/>
      <c r="N273" s="515"/>
      <c r="O273" s="515"/>
      <c r="P273" s="519"/>
    </row>
    <row r="274" spans="1:16" ht="58.5" hidden="1" customHeight="1">
      <c r="A274" s="217" t="s">
        <v>17</v>
      </c>
      <c r="B274" s="214"/>
      <c r="C274" s="285" t="s">
        <v>104</v>
      </c>
      <c r="D274" s="214"/>
      <c r="E274" s="214"/>
      <c r="F274" s="214"/>
      <c r="G274" s="214"/>
      <c r="H274" s="498"/>
      <c r="I274" s="518" t="str">
        <f t="shared" si="74"/>
        <v>INF.CA GENERALE ORG 1 Dott.ssa Pizzicannella</v>
      </c>
      <c r="J274" s="516">
        <f t="shared" si="75"/>
        <v>0</v>
      </c>
      <c r="K274" s="517">
        <f t="shared" si="76"/>
        <v>30</v>
      </c>
      <c r="L274" s="518" t="str">
        <f t="shared" si="77"/>
        <v xml:space="preserve"> </v>
      </c>
      <c r="M274" s="515"/>
      <c r="N274" s="515"/>
      <c r="O274" s="515"/>
      <c r="P274" s="519"/>
    </row>
    <row r="275" spans="1:16" ht="58.5" hidden="1" customHeight="1">
      <c r="A275" s="226"/>
      <c r="B275" s="214"/>
      <c r="C275" s="214"/>
      <c r="D275" s="214"/>
      <c r="E275" s="214"/>
      <c r="F275" s="214"/>
      <c r="G275" s="214"/>
      <c r="H275" s="498"/>
      <c r="I275" s="518" t="str">
        <f t="shared" si="74"/>
        <v>INF.CA GENERALE ORG 2 Dr.ssa Bartolucci</v>
      </c>
      <c r="J275" s="516">
        <f t="shared" si="75"/>
        <v>0</v>
      </c>
      <c r="K275" s="517">
        <f t="shared" si="76"/>
        <v>20</v>
      </c>
      <c r="L275" s="518" t="str">
        <f t="shared" si="77"/>
        <v xml:space="preserve"> </v>
      </c>
      <c r="M275" s="515"/>
      <c r="N275" s="515"/>
      <c r="O275" s="515"/>
      <c r="P275" s="519"/>
    </row>
    <row r="276" spans="1:16" ht="73.5" hidden="1" customHeight="1">
      <c r="A276" s="217" t="s">
        <v>18</v>
      </c>
      <c r="B276" s="214"/>
      <c r="C276" s="214"/>
      <c r="D276" s="214"/>
      <c r="E276" s="214"/>
      <c r="F276" s="214"/>
      <c r="G276" s="214"/>
      <c r="H276" s="504"/>
      <c r="I276" s="518" t="str">
        <f t="shared" si="74"/>
        <v>INF.CA GENERALE DR Belcaro</v>
      </c>
      <c r="J276" s="516">
        <f t="shared" si="75"/>
        <v>0</v>
      </c>
      <c r="K276" s="517">
        <f t="shared" si="76"/>
        <v>30</v>
      </c>
      <c r="L276" s="518" t="str">
        <f t="shared" si="77"/>
        <v xml:space="preserve"> </v>
      </c>
      <c r="M276" s="515"/>
      <c r="N276" s="515"/>
      <c r="O276" s="515"/>
      <c r="P276" s="519"/>
    </row>
    <row r="277" spans="1:16" ht="58.5" hidden="1" customHeight="1">
      <c r="A277" s="217" t="s">
        <v>19</v>
      </c>
      <c r="B277" s="214"/>
      <c r="C277" s="214"/>
      <c r="D277" s="214"/>
      <c r="E277" s="214"/>
      <c r="F277" s="214"/>
      <c r="G277" s="214"/>
      <c r="H277" s="354"/>
      <c r="I277" s="518" t="str">
        <f t="shared" si="74"/>
        <v>INF.CA GENERALE METODOL Dr.ssa LOLLI AM</v>
      </c>
      <c r="J277" s="516">
        <f t="shared" si="75"/>
        <v>0</v>
      </c>
      <c r="K277" s="517">
        <f t="shared" si="76"/>
        <v>20</v>
      </c>
      <c r="L277" s="518" t="str">
        <f t="shared" si="77"/>
        <v xml:space="preserve"> </v>
      </c>
      <c r="M277" s="515"/>
      <c r="N277" s="515"/>
      <c r="O277" s="515"/>
      <c r="P277" s="519"/>
    </row>
    <row r="278" spans="1:16" ht="58.5" hidden="1" customHeight="1">
      <c r="A278" s="217" t="s">
        <v>20</v>
      </c>
      <c r="B278" s="214"/>
      <c r="C278" s="214"/>
      <c r="D278" s="214"/>
      <c r="E278" s="214"/>
      <c r="F278" s="214"/>
      <c r="G278" s="214"/>
      <c r="H278" s="355"/>
      <c r="I278" s="518" t="str">
        <f t="shared" si="74"/>
        <v xml:space="preserve">INGLESE </v>
      </c>
      <c r="J278" s="516">
        <f t="shared" si="75"/>
        <v>0</v>
      </c>
      <c r="K278" s="517">
        <f t="shared" si="76"/>
        <v>20</v>
      </c>
      <c r="L278" s="518" t="str">
        <f t="shared" si="77"/>
        <v xml:space="preserve"> </v>
      </c>
      <c r="M278" s="515"/>
      <c r="N278" s="515"/>
      <c r="O278" s="515"/>
      <c r="P278" s="519"/>
    </row>
    <row r="279" spans="1:16" ht="58.5" hidden="1" customHeight="1">
      <c r="A279" s="231"/>
      <c r="B279" s="214"/>
      <c r="C279" s="214"/>
      <c r="D279" s="214"/>
      <c r="E279" s="214"/>
      <c r="F279" s="214"/>
      <c r="G279" s="214"/>
      <c r="H279" s="522"/>
      <c r="I279" s="518" t="str">
        <f t="shared" si="74"/>
        <v>Seminario prelievo Organi e Tessuti Dr. L. Zurlo</v>
      </c>
      <c r="J279" s="516">
        <f t="shared" si="75"/>
        <v>0</v>
      </c>
      <c r="K279" s="517">
        <f t="shared" si="76"/>
        <v>5</v>
      </c>
      <c r="L279" s="518" t="str">
        <f t="shared" si="77"/>
        <v xml:space="preserve"> </v>
      </c>
      <c r="M279" s="515"/>
      <c r="N279" s="515"/>
      <c r="O279" s="515"/>
      <c r="P279" s="519"/>
    </row>
    <row r="280" spans="1:16" ht="66" hidden="1" customHeight="1">
      <c r="A280" s="231"/>
      <c r="B280" s="214"/>
      <c r="C280" s="214"/>
      <c r="D280" s="214"/>
      <c r="E280" s="214"/>
      <c r="F280" s="214"/>
      <c r="G280" s="214"/>
      <c r="H280" s="498"/>
      <c r="I280" s="518" t="str">
        <f t="shared" si="74"/>
        <v>Seminario Soggetti Fragili Dr. A. De Risio</v>
      </c>
      <c r="J280" s="516">
        <f t="shared" si="75"/>
        <v>0</v>
      </c>
      <c r="K280" s="517">
        <f t="shared" si="76"/>
        <v>6</v>
      </c>
      <c r="L280" s="518" t="str">
        <f t="shared" si="77"/>
        <v xml:space="preserve"> </v>
      </c>
      <c r="M280" s="515"/>
      <c r="N280" s="515"/>
      <c r="O280" s="515"/>
      <c r="P280" s="519"/>
    </row>
    <row r="281" spans="1:16" ht="72.75" hidden="1" customHeight="1">
      <c r="A281" s="231"/>
      <c r="B281" s="214"/>
      <c r="C281" s="214"/>
      <c r="D281" s="214"/>
      <c r="E281" s="214"/>
      <c r="F281" s="214"/>
      <c r="G281" s="214"/>
      <c r="H281" s="498"/>
      <c r="I281" s="518" t="str">
        <f t="shared" si="74"/>
        <v>SEMINARIO LIBERA PROFESSIONE</v>
      </c>
      <c r="J281" s="516">
        <f t="shared" si="75"/>
        <v>0</v>
      </c>
      <c r="K281" s="517">
        <f t="shared" si="76"/>
        <v>3</v>
      </c>
      <c r="L281" s="518" t="str">
        <f t="shared" si="77"/>
        <v xml:space="preserve"> </v>
      </c>
      <c r="M281" s="515"/>
      <c r="N281" s="515"/>
      <c r="O281" s="515"/>
      <c r="P281" s="519"/>
    </row>
    <row r="282" spans="1:16" ht="58.5" hidden="1" customHeight="1">
      <c r="A282" s="283"/>
      <c r="B282" s="206" t="s">
        <v>1</v>
      </c>
      <c r="C282" s="206" t="s">
        <v>2</v>
      </c>
      <c r="D282" s="206" t="s">
        <v>3</v>
      </c>
      <c r="E282" s="206" t="s">
        <v>4</v>
      </c>
      <c r="F282" s="206" t="s">
        <v>5</v>
      </c>
      <c r="G282" s="206" t="s">
        <v>6</v>
      </c>
      <c r="H282" s="498"/>
      <c r="I282" s="518" t="str">
        <f t="shared" si="74"/>
        <v>Seminario RCA dr.ssa C. Di Giampietro</v>
      </c>
      <c r="J282" s="516">
        <f t="shared" si="75"/>
        <v>0</v>
      </c>
      <c r="K282" s="517">
        <f t="shared" si="76"/>
        <v>6</v>
      </c>
      <c r="L282" s="518" t="str">
        <f t="shared" si="77"/>
        <v xml:space="preserve"> </v>
      </c>
      <c r="M282" s="515"/>
      <c r="N282" s="515"/>
      <c r="O282" s="515"/>
      <c r="P282" s="519"/>
    </row>
    <row r="283" spans="1:16" ht="58.5" hidden="1" customHeight="1">
      <c r="A283" s="209"/>
      <c r="B283" s="210">
        <v>44634</v>
      </c>
      <c r="C283" s="210">
        <v>44635</v>
      </c>
      <c r="D283" s="210">
        <v>44636</v>
      </c>
      <c r="E283" s="210">
        <v>44637</v>
      </c>
      <c r="F283" s="210">
        <v>44638</v>
      </c>
      <c r="G283" s="210">
        <v>44639</v>
      </c>
      <c r="H283" s="498"/>
      <c r="I283" s="515"/>
      <c r="J283" s="516"/>
      <c r="K283" s="515"/>
      <c r="L283" s="518"/>
      <c r="M283" s="515"/>
      <c r="N283" s="515"/>
      <c r="O283" s="515"/>
      <c r="P283" s="519"/>
    </row>
    <row r="284" spans="1:16" ht="58.5" hidden="1" customHeight="1">
      <c r="A284" s="213"/>
      <c r="B284" s="237" t="s">
        <v>123</v>
      </c>
      <c r="C284" s="237" t="s">
        <v>124</v>
      </c>
      <c r="D284" s="237" t="s">
        <v>123</v>
      </c>
      <c r="E284" s="237" t="s">
        <v>124</v>
      </c>
      <c r="F284" s="237" t="s">
        <v>123</v>
      </c>
      <c r="G284" s="237" t="s">
        <v>123</v>
      </c>
      <c r="H284" s="498"/>
      <c r="I284" s="518" t="str">
        <f t="shared" ref="I284:I298" si="78">I268</f>
        <v>DIRITTO DEL LAVORO Dott. LENCI</v>
      </c>
      <c r="J284" s="516">
        <f t="shared" ref="J284:J298" si="79">COUNTIF(B$285:G$294,I284)+J268</f>
        <v>0</v>
      </c>
      <c r="K284" s="517">
        <f t="shared" ref="K284:K298" si="80">K268</f>
        <v>20</v>
      </c>
      <c r="L284" s="518" t="str">
        <f t="shared" ref="L284:L298" si="81">IF(J284=K284,"FINITO"," ")</f>
        <v xml:space="preserve"> </v>
      </c>
      <c r="M284" s="515"/>
      <c r="N284" s="515"/>
      <c r="O284" s="515"/>
      <c r="P284" s="519"/>
    </row>
    <row r="285" spans="1:16" ht="58.5" hidden="1" customHeight="1">
      <c r="A285" s="217" t="s">
        <v>10</v>
      </c>
      <c r="B285" s="214"/>
      <c r="C285" s="214"/>
      <c r="D285" s="214"/>
      <c r="E285" s="214"/>
      <c r="F285" s="257"/>
      <c r="G285" s="257"/>
      <c r="H285" s="498"/>
      <c r="I285" s="518" t="str">
        <f t="shared" si="78"/>
        <v>IGIENE GENERALE APPL. Dott Catapano</v>
      </c>
      <c r="J285" s="516">
        <f t="shared" si="79"/>
        <v>0</v>
      </c>
      <c r="K285" s="517">
        <f t="shared" si="80"/>
        <v>20</v>
      </c>
      <c r="L285" s="518" t="str">
        <f t="shared" si="81"/>
        <v xml:space="preserve"> </v>
      </c>
      <c r="M285" s="515"/>
      <c r="N285" s="515"/>
      <c r="O285" s="515"/>
      <c r="P285" s="519"/>
    </row>
    <row r="286" spans="1:16" ht="58.5" hidden="1" customHeight="1">
      <c r="A286" s="217" t="s">
        <v>12</v>
      </c>
      <c r="B286" s="214"/>
      <c r="C286" s="285" t="s">
        <v>104</v>
      </c>
      <c r="D286" s="214"/>
      <c r="E286" s="214"/>
      <c r="F286" s="257"/>
      <c r="G286" s="257"/>
      <c r="H286" s="498"/>
      <c r="I286" s="518" t="str">
        <f t="shared" si="78"/>
        <v>ECONOMIA AZIENDALE Dott.ssa Bernardini</v>
      </c>
      <c r="J286" s="516">
        <f t="shared" si="79"/>
        <v>10</v>
      </c>
      <c r="K286" s="517">
        <f t="shared" si="80"/>
        <v>20</v>
      </c>
      <c r="L286" s="518" t="str">
        <f t="shared" si="81"/>
        <v xml:space="preserve"> </v>
      </c>
      <c r="M286" s="515"/>
      <c r="N286" s="515"/>
      <c r="O286" s="515"/>
      <c r="P286" s="519"/>
    </row>
    <row r="287" spans="1:16" ht="58.5" hidden="1" customHeight="1">
      <c r="A287" s="217" t="s">
        <v>13</v>
      </c>
      <c r="B287" s="214"/>
      <c r="C287" s="285" t="s">
        <v>104</v>
      </c>
      <c r="D287" s="214"/>
      <c r="E287" s="214"/>
      <c r="F287" s="257"/>
      <c r="G287" s="257"/>
      <c r="H287" s="498"/>
      <c r="I287" s="518" t="str">
        <f t="shared" si="78"/>
        <v>MEDICINA DEL LAVORO Dott. Leone</v>
      </c>
      <c r="J287" s="516">
        <f t="shared" si="79"/>
        <v>0</v>
      </c>
      <c r="K287" s="517">
        <f t="shared" si="80"/>
        <v>20</v>
      </c>
      <c r="L287" s="518" t="str">
        <f t="shared" si="81"/>
        <v xml:space="preserve"> </v>
      </c>
      <c r="M287" s="515"/>
      <c r="N287" s="515"/>
      <c r="O287" s="515"/>
      <c r="P287" s="519"/>
    </row>
    <row r="288" spans="1:16" ht="58.5" hidden="1" customHeight="1">
      <c r="A288" s="217" t="s">
        <v>14</v>
      </c>
      <c r="B288" s="214"/>
      <c r="C288" s="285" t="s">
        <v>104</v>
      </c>
      <c r="D288" s="214"/>
      <c r="E288" s="214"/>
      <c r="F288" s="257"/>
      <c r="G288" s="257"/>
      <c r="H288" s="498"/>
      <c r="I288" s="518" t="str">
        <f t="shared" si="78"/>
        <v>SCIENZE INF.CHE ETICA Dott.ssa Giorgi</v>
      </c>
      <c r="J288" s="516">
        <f t="shared" si="79"/>
        <v>6</v>
      </c>
      <c r="K288" s="517">
        <f t="shared" si="80"/>
        <v>20</v>
      </c>
      <c r="L288" s="518" t="str">
        <f t="shared" si="81"/>
        <v xml:space="preserve"> </v>
      </c>
      <c r="M288" s="515"/>
      <c r="N288" s="515"/>
      <c r="O288" s="515"/>
      <c r="P288" s="519"/>
    </row>
    <row r="289" spans="1:16" ht="58.5" hidden="1" customHeight="1">
      <c r="A289" s="217" t="s">
        <v>16</v>
      </c>
      <c r="B289" s="214"/>
      <c r="C289" s="285" t="s">
        <v>104</v>
      </c>
      <c r="D289" s="214"/>
      <c r="E289" s="214"/>
      <c r="F289" s="257"/>
      <c r="G289" s="257"/>
      <c r="H289" s="498"/>
      <c r="I289" s="518" t="str">
        <f t="shared" si="78"/>
        <v>MEDICINA LEGALE Dr. Cammarano</v>
      </c>
      <c r="J289" s="516">
        <f t="shared" si="79"/>
        <v>0</v>
      </c>
      <c r="K289" s="517">
        <f t="shared" si="80"/>
        <v>20</v>
      </c>
      <c r="L289" s="518" t="str">
        <f t="shared" si="81"/>
        <v xml:space="preserve"> </v>
      </c>
      <c r="M289" s="515"/>
      <c r="N289" s="515"/>
      <c r="O289" s="515"/>
      <c r="P289" s="519"/>
    </row>
    <row r="290" spans="1:16" ht="58.5" hidden="1" customHeight="1">
      <c r="A290" s="217" t="s">
        <v>17</v>
      </c>
      <c r="B290" s="214"/>
      <c r="C290" s="285" t="s">
        <v>104</v>
      </c>
      <c r="D290" s="214"/>
      <c r="E290" s="214"/>
      <c r="F290" s="257"/>
      <c r="G290" s="257"/>
      <c r="H290" s="498"/>
      <c r="I290" s="518" t="str">
        <f t="shared" si="78"/>
        <v>INF.CA GENERALE ORG 1 Dott.ssa Pizzicannella</v>
      </c>
      <c r="J290" s="516">
        <f t="shared" si="79"/>
        <v>0</v>
      </c>
      <c r="K290" s="517">
        <f t="shared" si="80"/>
        <v>30</v>
      </c>
      <c r="L290" s="518" t="str">
        <f t="shared" si="81"/>
        <v xml:space="preserve"> </v>
      </c>
      <c r="M290" s="515"/>
      <c r="N290" s="515"/>
      <c r="O290" s="515"/>
      <c r="P290" s="519"/>
    </row>
    <row r="291" spans="1:16" ht="58.5" hidden="1" customHeight="1">
      <c r="A291" s="226"/>
      <c r="B291" s="214"/>
      <c r="C291" s="214"/>
      <c r="D291" s="214"/>
      <c r="E291" s="214"/>
      <c r="F291" s="257"/>
      <c r="G291" s="257"/>
      <c r="H291" s="498"/>
      <c r="I291" s="518" t="str">
        <f t="shared" si="78"/>
        <v>INF.CA GENERALE ORG 2 Dr.ssa Bartolucci</v>
      </c>
      <c r="J291" s="516">
        <f t="shared" si="79"/>
        <v>0</v>
      </c>
      <c r="K291" s="517">
        <f t="shared" si="80"/>
        <v>20</v>
      </c>
      <c r="L291" s="518" t="str">
        <f t="shared" si="81"/>
        <v xml:space="preserve"> </v>
      </c>
      <c r="M291" s="515"/>
      <c r="N291" s="515"/>
      <c r="O291" s="515"/>
      <c r="P291" s="519"/>
    </row>
    <row r="292" spans="1:16" ht="58.5" hidden="1" customHeight="1">
      <c r="A292" s="217" t="s">
        <v>18</v>
      </c>
      <c r="B292" s="214"/>
      <c r="C292" s="214"/>
      <c r="D292" s="214"/>
      <c r="E292" s="214"/>
      <c r="F292" s="257"/>
      <c r="G292" s="257"/>
      <c r="H292" s="504"/>
      <c r="I292" s="518" t="str">
        <f t="shared" si="78"/>
        <v>INF.CA GENERALE DR Belcaro</v>
      </c>
      <c r="J292" s="516">
        <f t="shared" si="79"/>
        <v>0</v>
      </c>
      <c r="K292" s="517">
        <f t="shared" si="80"/>
        <v>30</v>
      </c>
      <c r="L292" s="518" t="str">
        <f t="shared" si="81"/>
        <v xml:space="preserve"> </v>
      </c>
      <c r="M292" s="515"/>
      <c r="N292" s="515"/>
      <c r="O292" s="515"/>
      <c r="P292" s="519"/>
    </row>
    <row r="293" spans="1:16" ht="58.5" hidden="1" customHeight="1">
      <c r="A293" s="217" t="s">
        <v>19</v>
      </c>
      <c r="B293" s="214"/>
      <c r="C293" s="214"/>
      <c r="D293" s="214"/>
      <c r="E293" s="214"/>
      <c r="F293" s="257"/>
      <c r="G293" s="257"/>
      <c r="H293" s="353"/>
      <c r="I293" s="518" t="str">
        <f t="shared" si="78"/>
        <v>INF.CA GENERALE METODOL Dr.ssa LOLLI AM</v>
      </c>
      <c r="J293" s="516">
        <f t="shared" si="79"/>
        <v>0</v>
      </c>
      <c r="K293" s="517">
        <f t="shared" si="80"/>
        <v>20</v>
      </c>
      <c r="L293" s="518" t="str">
        <f t="shared" si="81"/>
        <v xml:space="preserve"> </v>
      </c>
      <c r="M293" s="515"/>
      <c r="N293" s="515"/>
      <c r="O293" s="515"/>
      <c r="P293" s="519"/>
    </row>
    <row r="294" spans="1:16" ht="58.5" hidden="1" customHeight="1">
      <c r="A294" s="217" t="s">
        <v>20</v>
      </c>
      <c r="B294" s="214"/>
      <c r="C294" s="214"/>
      <c r="D294" s="214"/>
      <c r="E294" s="214"/>
      <c r="F294" s="257"/>
      <c r="G294" s="257"/>
      <c r="H294" s="354"/>
      <c r="I294" s="518" t="str">
        <f t="shared" si="78"/>
        <v xml:space="preserve">INGLESE </v>
      </c>
      <c r="J294" s="516">
        <f t="shared" si="79"/>
        <v>0</v>
      </c>
      <c r="K294" s="517">
        <f t="shared" si="80"/>
        <v>20</v>
      </c>
      <c r="L294" s="518" t="str">
        <f t="shared" si="81"/>
        <v xml:space="preserve"> </v>
      </c>
      <c r="M294" s="515"/>
      <c r="N294" s="515"/>
      <c r="O294" s="515"/>
      <c r="P294" s="519"/>
    </row>
    <row r="295" spans="1:16" ht="58.5" hidden="1" customHeight="1">
      <c r="A295" s="231"/>
      <c r="B295" s="214"/>
      <c r="C295" s="214"/>
      <c r="D295" s="214"/>
      <c r="E295" s="214"/>
      <c r="F295" s="257"/>
      <c r="G295" s="257"/>
      <c r="H295" s="355"/>
      <c r="I295" s="518" t="str">
        <f t="shared" si="78"/>
        <v>Seminario prelievo Organi e Tessuti Dr. L. Zurlo</v>
      </c>
      <c r="J295" s="516">
        <f t="shared" si="79"/>
        <v>0</v>
      </c>
      <c r="K295" s="517">
        <f t="shared" si="80"/>
        <v>5</v>
      </c>
      <c r="L295" s="518" t="str">
        <f t="shared" si="81"/>
        <v xml:space="preserve"> </v>
      </c>
      <c r="M295" s="515"/>
      <c r="N295" s="515"/>
      <c r="O295" s="515"/>
      <c r="P295" s="519"/>
    </row>
    <row r="296" spans="1:16" ht="58.5" hidden="1" customHeight="1">
      <c r="A296" s="231"/>
      <c r="B296" s="214"/>
      <c r="C296" s="214"/>
      <c r="D296" s="214"/>
      <c r="E296" s="214"/>
      <c r="F296" s="257"/>
      <c r="G296" s="257"/>
      <c r="H296" s="522"/>
      <c r="I296" s="518" t="str">
        <f t="shared" si="78"/>
        <v>Seminario Soggetti Fragili Dr. A. De Risio</v>
      </c>
      <c r="J296" s="516">
        <f t="shared" si="79"/>
        <v>0</v>
      </c>
      <c r="K296" s="517">
        <f t="shared" si="80"/>
        <v>6</v>
      </c>
      <c r="L296" s="518" t="str">
        <f t="shared" si="81"/>
        <v xml:space="preserve"> </v>
      </c>
      <c r="M296" s="515"/>
      <c r="N296" s="515"/>
      <c r="O296" s="515"/>
      <c r="P296" s="519"/>
    </row>
    <row r="297" spans="1:16" ht="58.5" hidden="1" customHeight="1">
      <c r="A297" s="231"/>
      <c r="B297" s="214"/>
      <c r="C297" s="214"/>
      <c r="D297" s="250"/>
      <c r="E297" s="247"/>
      <c r="F297" s="250"/>
      <c r="G297" s="250"/>
      <c r="H297" s="498"/>
      <c r="I297" s="518" t="str">
        <f t="shared" si="78"/>
        <v>SEMINARIO LIBERA PROFESSIONE</v>
      </c>
      <c r="J297" s="516">
        <f t="shared" si="79"/>
        <v>0</v>
      </c>
      <c r="K297" s="517">
        <f t="shared" si="80"/>
        <v>3</v>
      </c>
      <c r="L297" s="518" t="str">
        <f t="shared" si="81"/>
        <v xml:space="preserve"> </v>
      </c>
      <c r="M297" s="515"/>
      <c r="N297" s="515"/>
      <c r="O297" s="515"/>
      <c r="P297" s="519"/>
    </row>
    <row r="298" spans="1:16" ht="58.5" hidden="1" customHeight="1">
      <c r="A298" s="205"/>
      <c r="B298" s="206" t="s">
        <v>1</v>
      </c>
      <c r="C298" s="206" t="s">
        <v>2</v>
      </c>
      <c r="D298" s="206" t="s">
        <v>3</v>
      </c>
      <c r="E298" s="206" t="s">
        <v>4</v>
      </c>
      <c r="F298" s="206" t="s">
        <v>5</v>
      </c>
      <c r="G298" s="206" t="s">
        <v>6</v>
      </c>
      <c r="H298" s="498"/>
      <c r="I298" s="518" t="str">
        <f t="shared" si="78"/>
        <v>Seminario RCA dr.ssa C. Di Giampietro</v>
      </c>
      <c r="J298" s="516">
        <f t="shared" si="79"/>
        <v>0</v>
      </c>
      <c r="K298" s="517">
        <f t="shared" si="80"/>
        <v>6</v>
      </c>
      <c r="L298" s="518" t="str">
        <f t="shared" si="81"/>
        <v xml:space="preserve"> </v>
      </c>
      <c r="M298" s="515"/>
      <c r="N298" s="515"/>
      <c r="O298" s="515"/>
      <c r="P298" s="519"/>
    </row>
    <row r="299" spans="1:16" ht="58.5" hidden="1" customHeight="1">
      <c r="A299" s="209"/>
      <c r="B299" s="210">
        <v>44641</v>
      </c>
      <c r="C299" s="210">
        <v>44642</v>
      </c>
      <c r="D299" s="210">
        <v>44643</v>
      </c>
      <c r="E299" s="210">
        <v>44644</v>
      </c>
      <c r="F299" s="210">
        <v>44645</v>
      </c>
      <c r="G299" s="210">
        <v>44646</v>
      </c>
      <c r="H299" s="498"/>
      <c r="I299" s="518"/>
      <c r="J299" s="516"/>
      <c r="K299" s="518"/>
      <c r="L299" s="518"/>
      <c r="M299" s="515"/>
      <c r="N299" s="515"/>
      <c r="O299" s="515"/>
      <c r="P299" s="519"/>
    </row>
    <row r="300" spans="1:16" ht="58.5" hidden="1" customHeight="1">
      <c r="A300" s="213"/>
      <c r="B300" s="237" t="s">
        <v>123</v>
      </c>
      <c r="C300" s="237" t="s">
        <v>124</v>
      </c>
      <c r="D300" s="237" t="s">
        <v>123</v>
      </c>
      <c r="E300" s="237" t="s">
        <v>124</v>
      </c>
      <c r="F300" s="237" t="s">
        <v>123</v>
      </c>
      <c r="G300" s="237" t="s">
        <v>124</v>
      </c>
      <c r="H300" s="498"/>
      <c r="I300" s="518" t="str">
        <f t="shared" ref="I300:I313" si="82">I284</f>
        <v>DIRITTO DEL LAVORO Dott. LENCI</v>
      </c>
      <c r="J300" s="516">
        <f t="shared" ref="J300:J313" si="83">COUNTIF(B$301:G$310,I300)+J284</f>
        <v>0</v>
      </c>
      <c r="K300" s="517">
        <f t="shared" ref="K300:K313" si="84">K284</f>
        <v>20</v>
      </c>
      <c r="L300" s="518" t="str">
        <f t="shared" ref="L300:L314" si="85">IF(J300=K300,"FINITO"," ")</f>
        <v xml:space="preserve"> </v>
      </c>
      <c r="M300" s="515"/>
      <c r="N300" s="515"/>
      <c r="O300" s="515"/>
      <c r="P300" s="519"/>
    </row>
    <row r="301" spans="1:16" ht="58.5" hidden="1" customHeight="1">
      <c r="A301" s="217" t="s">
        <v>10</v>
      </c>
      <c r="B301" s="214"/>
      <c r="C301" s="214"/>
      <c r="D301" s="214"/>
      <c r="E301" s="214"/>
      <c r="F301" s="214"/>
      <c r="G301" s="214"/>
      <c r="H301" s="498"/>
      <c r="I301" s="518" t="str">
        <f t="shared" si="82"/>
        <v>IGIENE GENERALE APPL. Dott Catapano</v>
      </c>
      <c r="J301" s="516">
        <f t="shared" si="83"/>
        <v>0</v>
      </c>
      <c r="K301" s="517">
        <f t="shared" si="84"/>
        <v>20</v>
      </c>
      <c r="L301" s="518" t="str">
        <f t="shared" si="85"/>
        <v xml:space="preserve"> </v>
      </c>
      <c r="M301" s="515"/>
      <c r="N301" s="515"/>
      <c r="O301" s="515"/>
      <c r="P301" s="519"/>
    </row>
    <row r="302" spans="1:16" ht="58.5" hidden="1" customHeight="1">
      <c r="A302" s="217" t="s">
        <v>12</v>
      </c>
      <c r="B302" s="214"/>
      <c r="C302" s="214"/>
      <c r="D302" s="214"/>
      <c r="E302" s="214"/>
      <c r="F302" s="214"/>
      <c r="G302" s="214"/>
      <c r="H302" s="498"/>
      <c r="I302" s="518" t="str">
        <f t="shared" si="82"/>
        <v>ECONOMIA AZIENDALE Dott.ssa Bernardini</v>
      </c>
      <c r="J302" s="516">
        <f t="shared" si="83"/>
        <v>10</v>
      </c>
      <c r="K302" s="517">
        <f t="shared" si="84"/>
        <v>20</v>
      </c>
      <c r="L302" s="518" t="str">
        <f t="shared" si="85"/>
        <v xml:space="preserve"> </v>
      </c>
      <c r="M302" s="515"/>
      <c r="N302" s="515"/>
      <c r="O302" s="515"/>
      <c r="P302" s="519"/>
    </row>
    <row r="303" spans="1:16" ht="58.5" hidden="1" customHeight="1">
      <c r="A303" s="217" t="s">
        <v>13</v>
      </c>
      <c r="B303" s="214"/>
      <c r="C303" s="214"/>
      <c r="D303" s="214"/>
      <c r="E303" s="214"/>
      <c r="F303" s="214"/>
      <c r="G303" s="214"/>
      <c r="H303" s="498"/>
      <c r="I303" s="518" t="str">
        <f t="shared" si="82"/>
        <v>MEDICINA DEL LAVORO Dott. Leone</v>
      </c>
      <c r="J303" s="516">
        <f t="shared" si="83"/>
        <v>0</v>
      </c>
      <c r="K303" s="517">
        <f t="shared" si="84"/>
        <v>20</v>
      </c>
      <c r="L303" s="518" t="str">
        <f t="shared" si="85"/>
        <v xml:space="preserve"> </v>
      </c>
      <c r="M303" s="515"/>
      <c r="N303" s="515"/>
      <c r="O303" s="515"/>
      <c r="P303" s="519"/>
    </row>
    <row r="304" spans="1:16" ht="58.5" hidden="1" customHeight="1">
      <c r="A304" s="217" t="s">
        <v>14</v>
      </c>
      <c r="B304" s="214"/>
      <c r="C304" s="214"/>
      <c r="D304" s="214"/>
      <c r="E304" s="214"/>
      <c r="F304" s="214"/>
      <c r="G304" s="214"/>
      <c r="H304" s="498"/>
      <c r="I304" s="518" t="str">
        <f t="shared" si="82"/>
        <v>SCIENZE INF.CHE ETICA Dott.ssa Giorgi</v>
      </c>
      <c r="J304" s="516">
        <f t="shared" si="83"/>
        <v>6</v>
      </c>
      <c r="K304" s="517">
        <f t="shared" si="84"/>
        <v>20</v>
      </c>
      <c r="L304" s="518" t="str">
        <f t="shared" si="85"/>
        <v xml:space="preserve"> </v>
      </c>
      <c r="M304" s="515"/>
      <c r="N304" s="515"/>
      <c r="O304" s="515"/>
      <c r="P304" s="519"/>
    </row>
    <row r="305" spans="1:16" ht="58.5" hidden="1" customHeight="1">
      <c r="A305" s="217" t="s">
        <v>16</v>
      </c>
      <c r="B305" s="214"/>
      <c r="C305" s="214"/>
      <c r="D305" s="214"/>
      <c r="E305" s="214"/>
      <c r="F305" s="214"/>
      <c r="G305" s="214"/>
      <c r="H305" s="498"/>
      <c r="I305" s="518" t="str">
        <f t="shared" si="82"/>
        <v>MEDICINA LEGALE Dr. Cammarano</v>
      </c>
      <c r="J305" s="516">
        <f t="shared" si="83"/>
        <v>0</v>
      </c>
      <c r="K305" s="517">
        <f t="shared" si="84"/>
        <v>20</v>
      </c>
      <c r="L305" s="518" t="str">
        <f t="shared" si="85"/>
        <v xml:space="preserve"> </v>
      </c>
      <c r="M305" s="515"/>
      <c r="N305" s="515"/>
      <c r="O305" s="515"/>
      <c r="P305" s="519"/>
    </row>
    <row r="306" spans="1:16" ht="58.5" hidden="1" customHeight="1">
      <c r="A306" s="217" t="s">
        <v>17</v>
      </c>
      <c r="B306" s="214"/>
      <c r="C306" s="214"/>
      <c r="D306" s="214"/>
      <c r="E306" s="214"/>
      <c r="F306" s="214"/>
      <c r="G306" s="214"/>
      <c r="H306" s="498"/>
      <c r="I306" s="518" t="str">
        <f t="shared" si="82"/>
        <v>INF.CA GENERALE ORG 1 Dott.ssa Pizzicannella</v>
      </c>
      <c r="J306" s="516">
        <f t="shared" si="83"/>
        <v>0</v>
      </c>
      <c r="K306" s="517">
        <f t="shared" si="84"/>
        <v>30</v>
      </c>
      <c r="L306" s="518" t="str">
        <f t="shared" si="85"/>
        <v xml:space="preserve"> </v>
      </c>
      <c r="M306" s="515"/>
      <c r="N306" s="515"/>
      <c r="O306" s="515"/>
      <c r="P306" s="519"/>
    </row>
    <row r="307" spans="1:16" ht="58.5" hidden="1" customHeight="1">
      <c r="A307" s="226"/>
      <c r="B307" s="214"/>
      <c r="C307" s="214"/>
      <c r="D307" s="214"/>
      <c r="E307" s="214"/>
      <c r="F307" s="214"/>
      <c r="G307" s="214"/>
      <c r="H307" s="498"/>
      <c r="I307" s="518" t="str">
        <f t="shared" si="82"/>
        <v>INF.CA GENERALE ORG 2 Dr.ssa Bartolucci</v>
      </c>
      <c r="J307" s="516">
        <f t="shared" si="83"/>
        <v>0</v>
      </c>
      <c r="K307" s="517">
        <f t="shared" si="84"/>
        <v>20</v>
      </c>
      <c r="L307" s="518" t="str">
        <f t="shared" si="85"/>
        <v xml:space="preserve"> </v>
      </c>
      <c r="M307" s="515"/>
      <c r="N307" s="515"/>
      <c r="O307" s="515"/>
      <c r="P307" s="519"/>
    </row>
    <row r="308" spans="1:16" ht="58.5" hidden="1" customHeight="1">
      <c r="A308" s="217" t="s">
        <v>18</v>
      </c>
      <c r="B308" s="214"/>
      <c r="C308" s="214"/>
      <c r="D308" s="214"/>
      <c r="E308" s="214"/>
      <c r="F308" s="214"/>
      <c r="G308" s="214"/>
      <c r="H308" s="498"/>
      <c r="I308" s="518" t="str">
        <f t="shared" si="82"/>
        <v>INF.CA GENERALE DR Belcaro</v>
      </c>
      <c r="J308" s="516">
        <f t="shared" si="83"/>
        <v>0</v>
      </c>
      <c r="K308" s="517">
        <f t="shared" si="84"/>
        <v>30</v>
      </c>
      <c r="L308" s="518" t="str">
        <f t="shared" si="85"/>
        <v xml:space="preserve"> </v>
      </c>
      <c r="M308" s="515"/>
      <c r="N308" s="515"/>
      <c r="O308" s="515"/>
      <c r="P308" s="519"/>
    </row>
    <row r="309" spans="1:16" ht="58.5" hidden="1" customHeight="1">
      <c r="A309" s="217" t="s">
        <v>19</v>
      </c>
      <c r="B309" s="214"/>
      <c r="C309" s="214"/>
      <c r="D309" s="214"/>
      <c r="E309" s="214"/>
      <c r="F309" s="214"/>
      <c r="G309" s="214"/>
      <c r="H309" s="504"/>
      <c r="I309" s="518" t="str">
        <f t="shared" si="82"/>
        <v>INF.CA GENERALE METODOL Dr.ssa LOLLI AM</v>
      </c>
      <c r="J309" s="516">
        <f t="shared" si="83"/>
        <v>0</v>
      </c>
      <c r="K309" s="517">
        <f t="shared" si="84"/>
        <v>20</v>
      </c>
      <c r="L309" s="518" t="str">
        <f t="shared" si="85"/>
        <v xml:space="preserve"> </v>
      </c>
      <c r="M309" s="515"/>
      <c r="N309" s="515"/>
      <c r="O309" s="515"/>
      <c r="P309" s="519"/>
    </row>
    <row r="310" spans="1:16" ht="58.5" hidden="1" customHeight="1">
      <c r="A310" s="217" t="s">
        <v>20</v>
      </c>
      <c r="B310" s="214"/>
      <c r="C310" s="214"/>
      <c r="D310" s="214"/>
      <c r="E310" s="214"/>
      <c r="F310" s="214"/>
      <c r="G310" s="214"/>
      <c r="H310" s="353"/>
      <c r="I310" s="518" t="str">
        <f t="shared" si="82"/>
        <v xml:space="preserve">INGLESE </v>
      </c>
      <c r="J310" s="516">
        <f t="shared" si="83"/>
        <v>0</v>
      </c>
      <c r="K310" s="517">
        <f t="shared" si="84"/>
        <v>20</v>
      </c>
      <c r="L310" s="518" t="str">
        <f t="shared" si="85"/>
        <v xml:space="preserve"> </v>
      </c>
      <c r="M310" s="515"/>
      <c r="N310" s="515"/>
      <c r="O310" s="515"/>
      <c r="P310" s="519"/>
    </row>
    <row r="311" spans="1:16" ht="58.5" hidden="1" customHeight="1">
      <c r="A311" s="231"/>
      <c r="B311" s="214"/>
      <c r="C311" s="214"/>
      <c r="D311" s="214"/>
      <c r="E311" s="214"/>
      <c r="F311" s="214"/>
      <c r="G311" s="214"/>
      <c r="H311" s="354"/>
      <c r="I311" s="518" t="str">
        <f t="shared" si="82"/>
        <v>Seminario prelievo Organi e Tessuti Dr. L. Zurlo</v>
      </c>
      <c r="J311" s="516">
        <f t="shared" si="83"/>
        <v>0</v>
      </c>
      <c r="K311" s="517">
        <f t="shared" si="84"/>
        <v>5</v>
      </c>
      <c r="L311" s="518" t="str">
        <f t="shared" si="85"/>
        <v xml:space="preserve"> </v>
      </c>
      <c r="M311" s="515"/>
      <c r="N311" s="515"/>
      <c r="O311" s="515"/>
      <c r="P311" s="519"/>
    </row>
    <row r="312" spans="1:16" ht="58.5" hidden="1" customHeight="1">
      <c r="A312" s="231"/>
      <c r="B312" s="252"/>
      <c r="C312" s="258"/>
      <c r="D312" s="250"/>
      <c r="E312" s="214"/>
      <c r="F312" s="250"/>
      <c r="G312" s="250"/>
      <c r="H312" s="355"/>
      <c r="I312" s="518" t="str">
        <f t="shared" si="82"/>
        <v>Seminario Soggetti Fragili Dr. A. De Risio</v>
      </c>
      <c r="J312" s="516">
        <f t="shared" si="83"/>
        <v>0</v>
      </c>
      <c r="K312" s="517">
        <f t="shared" si="84"/>
        <v>6</v>
      </c>
      <c r="L312" s="518" t="str">
        <f t="shared" si="85"/>
        <v xml:space="preserve"> </v>
      </c>
      <c r="M312" s="515"/>
      <c r="N312" s="515"/>
      <c r="O312" s="515"/>
      <c r="P312" s="519"/>
    </row>
    <row r="313" spans="1:16" ht="58.5" hidden="1" customHeight="1">
      <c r="A313" s="231"/>
      <c r="B313" s="252"/>
      <c r="C313" s="258"/>
      <c r="D313" s="258"/>
      <c r="E313" s="214"/>
      <c r="F313" s="258"/>
      <c r="G313" s="258"/>
      <c r="H313" s="522"/>
      <c r="I313" s="518" t="str">
        <f t="shared" si="82"/>
        <v>SEMINARIO LIBERA PROFESSIONE</v>
      </c>
      <c r="J313" s="516">
        <f t="shared" si="83"/>
        <v>0</v>
      </c>
      <c r="K313" s="517">
        <f t="shared" si="84"/>
        <v>3</v>
      </c>
      <c r="L313" s="518" t="str">
        <f t="shared" si="85"/>
        <v xml:space="preserve"> </v>
      </c>
      <c r="M313" s="515"/>
      <c r="N313" s="515"/>
      <c r="O313" s="515"/>
      <c r="P313" s="519"/>
    </row>
    <row r="314" spans="1:16" ht="58.5" customHeight="1">
      <c r="A314" s="294"/>
      <c r="B314" s="206" t="s">
        <v>1</v>
      </c>
      <c r="C314" s="206" t="s">
        <v>2</v>
      </c>
      <c r="D314" s="206" t="s">
        <v>3</v>
      </c>
      <c r="E314" s="206" t="s">
        <v>4</v>
      </c>
      <c r="F314" s="206" t="s">
        <v>5</v>
      </c>
      <c r="G314" s="206" t="s">
        <v>6</v>
      </c>
      <c r="H314" s="498"/>
      <c r="I314" s="515"/>
      <c r="J314" s="516"/>
      <c r="K314" s="515"/>
      <c r="L314" s="518" t="str">
        <f t="shared" si="85"/>
        <v>FINITO</v>
      </c>
      <c r="M314" s="515"/>
      <c r="N314" s="515"/>
      <c r="O314" s="515"/>
      <c r="P314" s="519"/>
    </row>
    <row r="315" spans="1:16" ht="58.5" customHeight="1">
      <c r="A315" s="303"/>
      <c r="B315" s="210">
        <v>44648</v>
      </c>
      <c r="C315" s="210">
        <v>44649</v>
      </c>
      <c r="D315" s="210">
        <v>44650</v>
      </c>
      <c r="E315" s="210">
        <v>44651</v>
      </c>
      <c r="F315" s="210">
        <v>44652</v>
      </c>
      <c r="G315" s="210">
        <v>44653</v>
      </c>
      <c r="H315" s="498"/>
      <c r="I315" s="515"/>
      <c r="J315" s="516"/>
      <c r="K315" s="515"/>
      <c r="L315" s="518"/>
      <c r="M315" s="515"/>
      <c r="N315" s="515"/>
      <c r="O315" s="515"/>
      <c r="P315" s="519"/>
    </row>
    <row r="316" spans="1:16" ht="58.5" customHeight="1">
      <c r="A316" s="213"/>
      <c r="B316" s="295"/>
      <c r="C316" s="295"/>
      <c r="D316" s="295"/>
      <c r="E316" s="295"/>
      <c r="F316" s="295"/>
      <c r="G316" s="295"/>
      <c r="H316" s="498"/>
      <c r="I316" s="531" t="s">
        <v>120</v>
      </c>
      <c r="J316" s="516">
        <f t="shared" ref="J316:J331" si="86">COUNTIF($B$317:$G$326,I316)</f>
        <v>0</v>
      </c>
      <c r="K316" s="517">
        <v>20</v>
      </c>
      <c r="L316" s="518" t="str">
        <f t="shared" ref="L316:L379" si="87">IF(J316=K316,"FINITO"," ")</f>
        <v xml:space="preserve"> </v>
      </c>
      <c r="M316" s="515"/>
      <c r="N316" s="515"/>
      <c r="O316" s="515"/>
      <c r="P316" s="519"/>
    </row>
    <row r="317" spans="1:16" ht="58.5" customHeight="1">
      <c r="A317" s="217" t="s">
        <v>10</v>
      </c>
      <c r="B317" s="295"/>
      <c r="C317" s="295"/>
      <c r="D317" s="295"/>
      <c r="E317" s="295"/>
      <c r="F317" s="238" t="s">
        <v>105</v>
      </c>
      <c r="G317" s="531" t="s">
        <v>98</v>
      </c>
      <c r="H317" s="498"/>
      <c r="I317" s="531" t="s">
        <v>109</v>
      </c>
      <c r="J317" s="516">
        <f t="shared" si="86"/>
        <v>3</v>
      </c>
      <c r="K317" s="517">
        <v>20</v>
      </c>
      <c r="L317" s="518" t="str">
        <f t="shared" si="87"/>
        <v xml:space="preserve"> </v>
      </c>
      <c r="M317" s="515"/>
      <c r="N317" s="515"/>
      <c r="O317" s="515"/>
      <c r="P317" s="519"/>
    </row>
    <row r="318" spans="1:16" ht="58.5" customHeight="1">
      <c r="A318" s="217" t="s">
        <v>12</v>
      </c>
      <c r="B318" s="295"/>
      <c r="C318" s="295"/>
      <c r="D318" s="295"/>
      <c r="E318" s="295"/>
      <c r="F318" s="238" t="s">
        <v>105</v>
      </c>
      <c r="G318" s="531" t="s">
        <v>98</v>
      </c>
      <c r="H318" s="498"/>
      <c r="I318" s="531" t="s">
        <v>104</v>
      </c>
      <c r="J318" s="516">
        <f t="shared" si="86"/>
        <v>0</v>
      </c>
      <c r="K318" s="517">
        <v>20</v>
      </c>
      <c r="L318" s="518" t="str">
        <f t="shared" si="87"/>
        <v xml:space="preserve"> </v>
      </c>
      <c r="M318" s="515"/>
      <c r="N318" s="515"/>
      <c r="O318" s="515"/>
      <c r="P318" s="519"/>
    </row>
    <row r="319" spans="1:16" ht="58.5" customHeight="1">
      <c r="A319" s="217" t="s">
        <v>13</v>
      </c>
      <c r="B319" s="295"/>
      <c r="C319" s="295"/>
      <c r="D319" s="295"/>
      <c r="E319" s="295"/>
      <c r="F319" s="238" t="s">
        <v>105</v>
      </c>
      <c r="G319" s="531" t="s">
        <v>98</v>
      </c>
      <c r="H319" s="498"/>
      <c r="I319" s="531" t="s">
        <v>98</v>
      </c>
      <c r="J319" s="516">
        <f t="shared" si="86"/>
        <v>3</v>
      </c>
      <c r="K319" s="517">
        <v>20</v>
      </c>
      <c r="L319" s="518" t="str">
        <f t="shared" si="87"/>
        <v xml:space="preserve"> </v>
      </c>
      <c r="M319" s="515"/>
      <c r="N319" s="515"/>
      <c r="O319" s="515"/>
      <c r="P319" s="519"/>
    </row>
    <row r="320" spans="1:16" ht="58.5" customHeight="1">
      <c r="A320" s="217" t="s">
        <v>14</v>
      </c>
      <c r="B320" s="295"/>
      <c r="C320" s="295"/>
      <c r="D320" s="295"/>
      <c r="E320" s="295"/>
      <c r="F320" s="531" t="s">
        <v>109</v>
      </c>
      <c r="G320" s="238" t="s">
        <v>112</v>
      </c>
      <c r="H320" s="498"/>
      <c r="I320" s="531" t="s">
        <v>99</v>
      </c>
      <c r="J320" s="516">
        <f t="shared" si="86"/>
        <v>0</v>
      </c>
      <c r="K320" s="517">
        <v>20</v>
      </c>
      <c r="L320" s="518" t="str">
        <f t="shared" si="87"/>
        <v xml:space="preserve"> </v>
      </c>
      <c r="M320" s="515"/>
      <c r="N320" s="515"/>
      <c r="O320" s="515"/>
      <c r="P320" s="519"/>
    </row>
    <row r="321" spans="1:16" ht="58.5" customHeight="1">
      <c r="A321" s="217" t="s">
        <v>16</v>
      </c>
      <c r="B321" s="295"/>
      <c r="C321" s="295"/>
      <c r="D321" s="295"/>
      <c r="E321" s="295"/>
      <c r="F321" s="531" t="s">
        <v>109</v>
      </c>
      <c r="G321" s="238" t="s">
        <v>112</v>
      </c>
      <c r="H321" s="498"/>
      <c r="I321" s="531" t="s">
        <v>172</v>
      </c>
      <c r="J321" s="516">
        <f t="shared" si="86"/>
        <v>0</v>
      </c>
      <c r="K321" s="517">
        <v>20</v>
      </c>
      <c r="L321" s="518" t="str">
        <f t="shared" si="87"/>
        <v xml:space="preserve"> </v>
      </c>
      <c r="M321" s="515"/>
      <c r="N321" s="515"/>
      <c r="O321" s="515"/>
      <c r="P321" s="519"/>
    </row>
    <row r="322" spans="1:16" ht="58.5" customHeight="1">
      <c r="A322" s="217" t="s">
        <v>17</v>
      </c>
      <c r="B322" s="295"/>
      <c r="C322" s="295"/>
      <c r="D322" s="295"/>
      <c r="E322" s="295"/>
      <c r="F322" s="531" t="s">
        <v>109</v>
      </c>
      <c r="G322" s="238" t="s">
        <v>112</v>
      </c>
      <c r="H322" s="498"/>
      <c r="I322" s="238" t="s">
        <v>105</v>
      </c>
      <c r="J322" s="516">
        <f t="shared" si="86"/>
        <v>3</v>
      </c>
      <c r="K322" s="517">
        <v>30</v>
      </c>
      <c r="L322" s="518" t="str">
        <f t="shared" si="87"/>
        <v xml:space="preserve"> </v>
      </c>
      <c r="M322" s="515"/>
      <c r="N322" s="515"/>
      <c r="O322" s="515"/>
      <c r="P322" s="519"/>
    </row>
    <row r="323" spans="1:16" ht="58.5" customHeight="1">
      <c r="A323" s="295"/>
      <c r="B323" s="295"/>
      <c r="C323" s="295"/>
      <c r="D323" s="295"/>
      <c r="E323" s="295"/>
      <c r="F323" s="295"/>
      <c r="G323" s="295"/>
      <c r="H323" s="498"/>
      <c r="I323" s="238" t="s">
        <v>119</v>
      </c>
      <c r="J323" s="516">
        <f t="shared" si="86"/>
        <v>0</v>
      </c>
      <c r="K323" s="517">
        <v>20</v>
      </c>
      <c r="L323" s="518" t="str">
        <f t="shared" si="87"/>
        <v xml:space="preserve"> </v>
      </c>
      <c r="M323" s="515"/>
      <c r="N323" s="515"/>
      <c r="O323" s="515"/>
      <c r="P323" s="519"/>
    </row>
    <row r="324" spans="1:16" ht="58.5" customHeight="1">
      <c r="A324" s="217" t="s">
        <v>18</v>
      </c>
      <c r="B324" s="295"/>
      <c r="C324" s="295"/>
      <c r="D324" s="295"/>
      <c r="E324" s="295"/>
      <c r="F324" s="295"/>
      <c r="G324" s="295"/>
      <c r="H324" s="498"/>
      <c r="I324" s="238" t="s">
        <v>112</v>
      </c>
      <c r="J324" s="516">
        <f t="shared" si="86"/>
        <v>3</v>
      </c>
      <c r="K324" s="517">
        <v>30</v>
      </c>
      <c r="L324" s="518" t="str">
        <f t="shared" si="87"/>
        <v xml:space="preserve"> </v>
      </c>
      <c r="M324" s="515"/>
      <c r="N324" s="515"/>
      <c r="O324" s="515"/>
      <c r="P324" s="519"/>
    </row>
    <row r="325" spans="1:16" ht="58.5" customHeight="1">
      <c r="A325" s="217" t="s">
        <v>19</v>
      </c>
      <c r="B325" s="295"/>
      <c r="C325" s="295"/>
      <c r="D325" s="295"/>
      <c r="E325" s="295"/>
      <c r="F325" s="295"/>
      <c r="G325" s="295"/>
      <c r="H325" s="498"/>
      <c r="I325" s="238" t="s">
        <v>173</v>
      </c>
      <c r="J325" s="516">
        <f t="shared" si="86"/>
        <v>0</v>
      </c>
      <c r="K325" s="517">
        <v>20</v>
      </c>
      <c r="L325" s="518" t="str">
        <f t="shared" si="87"/>
        <v xml:space="preserve"> </v>
      </c>
      <c r="M325" s="515"/>
      <c r="N325" s="515"/>
      <c r="O325" s="515"/>
      <c r="P325" s="519"/>
    </row>
    <row r="326" spans="1:16" ht="58.5" customHeight="1">
      <c r="A326" s="217" t="s">
        <v>20</v>
      </c>
      <c r="B326" s="295"/>
      <c r="C326" s="295"/>
      <c r="D326" s="295"/>
      <c r="E326" s="295"/>
      <c r="F326" s="295"/>
      <c r="G326" s="295"/>
      <c r="H326" s="498"/>
      <c r="I326" s="530" t="s">
        <v>106</v>
      </c>
      <c r="J326" s="516">
        <f t="shared" si="86"/>
        <v>0</v>
      </c>
      <c r="K326" s="517">
        <v>20</v>
      </c>
      <c r="L326" s="518" t="str">
        <f t="shared" si="87"/>
        <v xml:space="preserve"> </v>
      </c>
      <c r="M326" s="515"/>
      <c r="N326" s="515"/>
      <c r="O326" s="515"/>
      <c r="P326" s="519"/>
    </row>
    <row r="327" spans="1:16" ht="58.5" customHeight="1">
      <c r="A327" s="231"/>
      <c r="B327" s="295"/>
      <c r="C327" s="295"/>
      <c r="D327" s="295"/>
      <c r="E327" s="295"/>
      <c r="F327" s="295"/>
      <c r="G327" s="295"/>
      <c r="H327" s="498"/>
      <c r="I327" s="531" t="s">
        <v>101</v>
      </c>
      <c r="J327" s="516">
        <f t="shared" si="86"/>
        <v>0</v>
      </c>
      <c r="K327" s="517">
        <v>5</v>
      </c>
      <c r="L327" s="518" t="str">
        <f t="shared" si="87"/>
        <v xml:space="preserve"> </v>
      </c>
      <c r="M327" s="515"/>
      <c r="N327" s="515"/>
      <c r="O327" s="515"/>
      <c r="P327" s="519"/>
    </row>
    <row r="328" spans="1:16" ht="58.5" customHeight="1">
      <c r="A328" s="231"/>
      <c r="B328" s="295"/>
      <c r="C328" s="295"/>
      <c r="D328" s="295"/>
      <c r="E328" s="295"/>
      <c r="F328" s="295"/>
      <c r="G328" s="295"/>
      <c r="H328" s="498"/>
      <c r="I328" s="238" t="s">
        <v>102</v>
      </c>
      <c r="J328" s="516">
        <f t="shared" si="86"/>
        <v>0</v>
      </c>
      <c r="K328" s="517">
        <v>6</v>
      </c>
      <c r="L328" s="518" t="str">
        <f t="shared" si="87"/>
        <v xml:space="preserve"> </v>
      </c>
      <c r="M328" s="515"/>
      <c r="N328" s="515"/>
      <c r="O328" s="515"/>
      <c r="P328" s="519"/>
    </row>
    <row r="329" spans="1:16" ht="58.5" customHeight="1">
      <c r="A329" s="231"/>
      <c r="B329" s="295"/>
      <c r="C329" s="295"/>
      <c r="D329" s="295"/>
      <c r="E329" s="295"/>
      <c r="F329" s="295"/>
      <c r="G329" s="295"/>
      <c r="H329" s="498"/>
      <c r="I329" s="238" t="s">
        <v>111</v>
      </c>
      <c r="J329" s="516">
        <f t="shared" si="86"/>
        <v>0</v>
      </c>
      <c r="K329" s="517">
        <v>3</v>
      </c>
      <c r="L329" s="518" t="str">
        <f t="shared" si="87"/>
        <v xml:space="preserve"> </v>
      </c>
      <c r="M329" s="515"/>
      <c r="N329" s="515"/>
      <c r="O329" s="515"/>
      <c r="P329" s="519"/>
    </row>
    <row r="330" spans="1:16" ht="58.5" customHeight="1">
      <c r="A330" s="205"/>
      <c r="B330" s="206" t="s">
        <v>1</v>
      </c>
      <c r="C330" s="206" t="s">
        <v>2</v>
      </c>
      <c r="D330" s="206" t="s">
        <v>3</v>
      </c>
      <c r="E330" s="206" t="s">
        <v>4</v>
      </c>
      <c r="F330" s="206" t="s">
        <v>5</v>
      </c>
      <c r="G330" s="206" t="s">
        <v>6</v>
      </c>
      <c r="H330" s="498"/>
      <c r="I330" s="238" t="s">
        <v>103</v>
      </c>
      <c r="J330" s="516">
        <f t="shared" si="86"/>
        <v>0</v>
      </c>
      <c r="K330" s="517">
        <v>6</v>
      </c>
      <c r="L330" s="518" t="str">
        <f t="shared" si="87"/>
        <v xml:space="preserve"> </v>
      </c>
      <c r="M330" s="515"/>
      <c r="N330" s="515"/>
      <c r="O330" s="515"/>
      <c r="P330" s="519"/>
    </row>
    <row r="331" spans="1:16" ht="58.5" customHeight="1">
      <c r="A331" s="209"/>
      <c r="B331" s="210">
        <v>44655</v>
      </c>
      <c r="C331" s="210">
        <v>44656</v>
      </c>
      <c r="D331" s="210">
        <v>44657</v>
      </c>
      <c r="E331" s="210">
        <v>44658</v>
      </c>
      <c r="F331" s="210">
        <v>44659</v>
      </c>
      <c r="G331" s="210">
        <v>44660</v>
      </c>
      <c r="H331" s="498"/>
      <c r="I331" s="518" t="s">
        <v>174</v>
      </c>
      <c r="J331" s="516">
        <f t="shared" si="86"/>
        <v>0</v>
      </c>
      <c r="K331" s="517">
        <v>15</v>
      </c>
      <c r="L331" s="518" t="str">
        <f t="shared" si="87"/>
        <v xml:space="preserve"> </v>
      </c>
      <c r="M331" s="515"/>
      <c r="N331" s="515"/>
      <c r="O331" s="515"/>
      <c r="P331" s="519"/>
    </row>
    <row r="332" spans="1:16" ht="58.5" customHeight="1">
      <c r="A332" s="213" t="s">
        <v>9</v>
      </c>
      <c r="B332" s="295"/>
      <c r="C332" s="295"/>
      <c r="D332" s="295"/>
      <c r="E332" s="295"/>
      <c r="F332" s="295"/>
      <c r="G332" s="295"/>
      <c r="H332" s="498"/>
      <c r="I332" s="518" t="str">
        <f t="shared" ref="I332:I395" si="88">I316</f>
        <v>DIRITTO DEL LAVORO Dott. LENCI</v>
      </c>
      <c r="J332" s="516">
        <f t="shared" ref="J332:J347" si="89">COUNTIF(B$333:G$342,I332)+J316</f>
        <v>5</v>
      </c>
      <c r="K332" s="517">
        <f t="shared" ref="K332:K395" si="90">K316</f>
        <v>20</v>
      </c>
      <c r="L332" s="518" t="str">
        <f t="shared" si="87"/>
        <v xml:space="preserve"> </v>
      </c>
      <c r="M332" s="515"/>
      <c r="N332" s="515"/>
      <c r="O332" s="515"/>
      <c r="P332" s="519"/>
    </row>
    <row r="333" spans="1:16" ht="58.5" customHeight="1">
      <c r="A333" s="217" t="s">
        <v>10</v>
      </c>
      <c r="B333" s="531" t="s">
        <v>120</v>
      </c>
      <c r="C333" s="531"/>
      <c r="D333" s="531" t="s">
        <v>99</v>
      </c>
      <c r="E333" s="238" t="s">
        <v>112</v>
      </c>
      <c r="F333" s="531" t="s">
        <v>120</v>
      </c>
      <c r="G333" s="238" t="s">
        <v>105</v>
      </c>
      <c r="H333" s="498"/>
      <c r="I333" s="518" t="str">
        <f t="shared" si="88"/>
        <v>IGIENE GENERALE APPL. Dott Catapano</v>
      </c>
      <c r="J333" s="516">
        <f t="shared" si="89"/>
        <v>6</v>
      </c>
      <c r="K333" s="517">
        <f t="shared" si="90"/>
        <v>20</v>
      </c>
      <c r="L333" s="518" t="str">
        <f t="shared" si="87"/>
        <v xml:space="preserve"> </v>
      </c>
      <c r="M333" s="515"/>
      <c r="N333" s="515"/>
      <c r="O333" s="515"/>
      <c r="P333" s="519"/>
    </row>
    <row r="334" spans="1:16" ht="58.5" customHeight="1">
      <c r="A334" s="217" t="s">
        <v>12</v>
      </c>
      <c r="B334" s="531" t="s">
        <v>120</v>
      </c>
      <c r="C334" s="531" t="s">
        <v>104</v>
      </c>
      <c r="D334" s="531" t="s">
        <v>99</v>
      </c>
      <c r="E334" s="238" t="s">
        <v>112</v>
      </c>
      <c r="F334" s="531" t="s">
        <v>120</v>
      </c>
      <c r="G334" s="238" t="s">
        <v>105</v>
      </c>
      <c r="H334" s="498"/>
      <c r="I334" s="518" t="str">
        <f t="shared" si="88"/>
        <v>ECONOMIA AZIENDALE Dott.ssa Bernardini</v>
      </c>
      <c r="J334" s="516">
        <f t="shared" si="89"/>
        <v>5</v>
      </c>
      <c r="K334" s="517">
        <f t="shared" si="90"/>
        <v>20</v>
      </c>
      <c r="L334" s="518" t="str">
        <f t="shared" si="87"/>
        <v xml:space="preserve"> </v>
      </c>
      <c r="M334" s="515"/>
      <c r="N334" s="515"/>
      <c r="O334" s="515"/>
      <c r="P334" s="519"/>
    </row>
    <row r="335" spans="1:16" ht="58.5" customHeight="1">
      <c r="A335" s="217" t="s">
        <v>13</v>
      </c>
      <c r="B335" s="531" t="s">
        <v>120</v>
      </c>
      <c r="C335" s="531" t="s">
        <v>104</v>
      </c>
      <c r="D335" s="531" t="s">
        <v>99</v>
      </c>
      <c r="E335" s="238" t="s">
        <v>112</v>
      </c>
      <c r="F335" s="531" t="s">
        <v>172</v>
      </c>
      <c r="G335" s="238" t="s">
        <v>105</v>
      </c>
      <c r="H335" s="498"/>
      <c r="I335" s="518" t="str">
        <f t="shared" si="88"/>
        <v>MEDICINA DEL LAVORO Dott. Leone</v>
      </c>
      <c r="J335" s="516">
        <f t="shared" si="89"/>
        <v>6</v>
      </c>
      <c r="K335" s="517">
        <f t="shared" si="90"/>
        <v>20</v>
      </c>
      <c r="L335" s="518" t="str">
        <f t="shared" si="87"/>
        <v xml:space="preserve"> </v>
      </c>
      <c r="M335" s="515"/>
      <c r="N335" s="515"/>
      <c r="O335" s="515"/>
      <c r="P335" s="519"/>
    </row>
    <row r="336" spans="1:16" ht="58.5" customHeight="1">
      <c r="A336" s="217" t="s">
        <v>14</v>
      </c>
      <c r="B336" s="531" t="s">
        <v>109</v>
      </c>
      <c r="C336" s="531" t="s">
        <v>104</v>
      </c>
      <c r="D336" s="238" t="s">
        <v>119</v>
      </c>
      <c r="E336" s="531" t="s">
        <v>98</v>
      </c>
      <c r="F336" s="531" t="s">
        <v>172</v>
      </c>
      <c r="G336" s="238" t="s">
        <v>173</v>
      </c>
      <c r="H336" s="498"/>
      <c r="I336" s="518" t="str">
        <f t="shared" si="88"/>
        <v>SCIENZE INF.CHE ETICA Dott.ssa Giorgi</v>
      </c>
      <c r="J336" s="516">
        <f t="shared" si="89"/>
        <v>3</v>
      </c>
      <c r="K336" s="517">
        <f t="shared" si="90"/>
        <v>20</v>
      </c>
      <c r="L336" s="518" t="str">
        <f t="shared" si="87"/>
        <v xml:space="preserve"> </v>
      </c>
      <c r="M336" s="515"/>
      <c r="N336" s="515"/>
      <c r="O336" s="515"/>
      <c r="P336" s="519"/>
    </row>
    <row r="337" spans="1:16" ht="58.5" customHeight="1">
      <c r="A337" s="217" t="s">
        <v>16</v>
      </c>
      <c r="B337" s="531" t="s">
        <v>109</v>
      </c>
      <c r="C337" s="531" t="s">
        <v>104</v>
      </c>
      <c r="D337" s="238" t="s">
        <v>119</v>
      </c>
      <c r="E337" s="531" t="s">
        <v>98</v>
      </c>
      <c r="F337" s="531" t="s">
        <v>172</v>
      </c>
      <c r="G337" s="238" t="s">
        <v>173</v>
      </c>
      <c r="H337" s="498"/>
      <c r="I337" s="518" t="str">
        <f t="shared" si="88"/>
        <v>MEDICINA LEGALE Dott.Cammarano</v>
      </c>
      <c r="J337" s="516">
        <f t="shared" si="89"/>
        <v>5</v>
      </c>
      <c r="K337" s="517">
        <f t="shared" si="90"/>
        <v>20</v>
      </c>
      <c r="L337" s="518" t="str">
        <f t="shared" si="87"/>
        <v xml:space="preserve"> </v>
      </c>
      <c r="M337" s="515"/>
      <c r="N337" s="515"/>
      <c r="O337" s="515"/>
      <c r="P337" s="519"/>
    </row>
    <row r="338" spans="1:16" ht="58.5" customHeight="1">
      <c r="A338" s="217" t="s">
        <v>17</v>
      </c>
      <c r="B338" s="531" t="s">
        <v>109</v>
      </c>
      <c r="C338" s="531" t="s">
        <v>104</v>
      </c>
      <c r="D338" s="238" t="s">
        <v>119</v>
      </c>
      <c r="E338" s="531" t="s">
        <v>98</v>
      </c>
      <c r="F338" s="531" t="s">
        <v>172</v>
      </c>
      <c r="G338" s="238" t="s">
        <v>173</v>
      </c>
      <c r="H338" s="498"/>
      <c r="I338" s="518" t="str">
        <f t="shared" si="88"/>
        <v>INF.CA GENERALE ORG 1 Dott.ssa Pizzicannella</v>
      </c>
      <c r="J338" s="516">
        <f t="shared" si="89"/>
        <v>6</v>
      </c>
      <c r="K338" s="517">
        <f t="shared" si="90"/>
        <v>30</v>
      </c>
      <c r="L338" s="518" t="str">
        <f t="shared" si="87"/>
        <v xml:space="preserve"> </v>
      </c>
      <c r="M338" s="515"/>
      <c r="N338" s="515"/>
      <c r="O338" s="515"/>
      <c r="P338" s="519"/>
    </row>
    <row r="339" spans="1:16" ht="58.5" customHeight="1">
      <c r="A339" s="320"/>
      <c r="B339" s="310"/>
      <c r="C339" s="310"/>
      <c r="D339" s="310"/>
      <c r="E339" s="310"/>
      <c r="F339" s="531" t="s">
        <v>172</v>
      </c>
      <c r="G339" s="310"/>
      <c r="H339" s="498"/>
      <c r="I339" s="518" t="str">
        <f t="shared" si="88"/>
        <v>INF.CA GENERALE ORG 2 Dr.ssa Bartolucci</v>
      </c>
      <c r="J339" s="516">
        <f t="shared" si="89"/>
        <v>3</v>
      </c>
      <c r="K339" s="517">
        <f t="shared" si="90"/>
        <v>20</v>
      </c>
      <c r="L339" s="518" t="str">
        <f t="shared" si="87"/>
        <v xml:space="preserve"> </v>
      </c>
      <c r="M339" s="515"/>
      <c r="N339" s="515"/>
      <c r="O339" s="515"/>
      <c r="P339" s="519"/>
    </row>
    <row r="340" spans="1:16" ht="58.5" customHeight="1">
      <c r="A340" s="217" t="s">
        <v>18</v>
      </c>
      <c r="B340" s="310"/>
      <c r="C340" s="493" t="s">
        <v>106</v>
      </c>
      <c r="D340" s="310"/>
      <c r="E340" s="493" t="s">
        <v>106</v>
      </c>
      <c r="F340" s="310"/>
      <c r="G340" s="310"/>
      <c r="H340" s="498"/>
      <c r="I340" s="518" t="str">
        <f t="shared" si="88"/>
        <v>INF.CA GENERALE DR Belcaro</v>
      </c>
      <c r="J340" s="516">
        <f t="shared" si="89"/>
        <v>6</v>
      </c>
      <c r="K340" s="517">
        <f t="shared" si="90"/>
        <v>30</v>
      </c>
      <c r="L340" s="518" t="str">
        <f t="shared" si="87"/>
        <v xml:space="preserve"> </v>
      </c>
      <c r="M340" s="515"/>
      <c r="N340" s="515"/>
      <c r="O340" s="515"/>
      <c r="P340" s="519"/>
    </row>
    <row r="341" spans="1:16" ht="58.5" customHeight="1">
      <c r="A341" s="217" t="s">
        <v>19</v>
      </c>
      <c r="B341" s="310"/>
      <c r="C341" s="493" t="s">
        <v>106</v>
      </c>
      <c r="D341" s="310"/>
      <c r="E341" s="493" t="s">
        <v>106</v>
      </c>
      <c r="F341" s="310"/>
      <c r="G341" s="310"/>
      <c r="H341" s="498"/>
      <c r="I341" s="518" t="str">
        <f t="shared" si="88"/>
        <v>INF.CA GENERALE METODOL Dr.ssa  LOLLI AM</v>
      </c>
      <c r="J341" s="516">
        <f t="shared" si="89"/>
        <v>3</v>
      </c>
      <c r="K341" s="517">
        <f t="shared" si="90"/>
        <v>20</v>
      </c>
      <c r="L341" s="518" t="str">
        <f t="shared" si="87"/>
        <v xml:space="preserve"> </v>
      </c>
      <c r="M341" s="515"/>
      <c r="N341" s="515"/>
      <c r="O341" s="515"/>
      <c r="P341" s="519"/>
    </row>
    <row r="342" spans="1:16" ht="58.5" customHeight="1">
      <c r="A342" s="217" t="s">
        <v>20</v>
      </c>
      <c r="B342" s="310"/>
      <c r="C342" s="493" t="s">
        <v>106</v>
      </c>
      <c r="D342" s="310"/>
      <c r="E342" s="493" t="s">
        <v>106</v>
      </c>
      <c r="F342" s="310"/>
      <c r="G342" s="310"/>
      <c r="H342" s="498"/>
      <c r="I342" s="518" t="str">
        <f t="shared" si="88"/>
        <v xml:space="preserve">INGLESE </v>
      </c>
      <c r="J342" s="516">
        <f t="shared" si="89"/>
        <v>6</v>
      </c>
      <c r="K342" s="517">
        <f t="shared" si="90"/>
        <v>20</v>
      </c>
      <c r="L342" s="518" t="str">
        <f t="shared" si="87"/>
        <v xml:space="preserve"> </v>
      </c>
      <c r="M342" s="515"/>
      <c r="N342" s="515"/>
      <c r="O342" s="515"/>
      <c r="P342" s="519"/>
    </row>
    <row r="343" spans="1:16" ht="58.5" customHeight="1">
      <c r="A343" s="231"/>
      <c r="B343" s="310"/>
      <c r="C343" s="310"/>
      <c r="D343" s="310"/>
      <c r="E343" s="310"/>
      <c r="F343" s="310"/>
      <c r="G343" s="310"/>
      <c r="H343" s="498"/>
      <c r="I343" s="518" t="str">
        <f t="shared" si="88"/>
        <v>Seminario prelievo Organi e Tessuti Dr. L. Zurlo</v>
      </c>
      <c r="J343" s="516">
        <f t="shared" si="89"/>
        <v>0</v>
      </c>
      <c r="K343" s="517">
        <f t="shared" si="90"/>
        <v>5</v>
      </c>
      <c r="L343" s="518" t="str">
        <f t="shared" si="87"/>
        <v xml:space="preserve"> </v>
      </c>
      <c r="M343" s="515"/>
      <c r="N343" s="515"/>
      <c r="O343" s="515"/>
      <c r="P343" s="519"/>
    </row>
    <row r="344" spans="1:16" ht="58.5" customHeight="1">
      <c r="A344" s="231"/>
      <c r="B344" s="310"/>
      <c r="C344" s="310"/>
      <c r="D344" s="310"/>
      <c r="E344" s="310"/>
      <c r="F344" s="310"/>
      <c r="G344" s="310"/>
      <c r="H344" s="498"/>
      <c r="I344" s="518" t="str">
        <f t="shared" si="88"/>
        <v>Seminario Soggetti Fragili Dr. A. De Risio</v>
      </c>
      <c r="J344" s="516">
        <f t="shared" si="89"/>
        <v>0</v>
      </c>
      <c r="K344" s="517">
        <f t="shared" si="90"/>
        <v>6</v>
      </c>
      <c r="L344" s="518" t="str">
        <f t="shared" si="87"/>
        <v xml:space="preserve"> </v>
      </c>
      <c r="M344" s="515"/>
      <c r="N344" s="515"/>
      <c r="O344" s="515"/>
      <c r="P344" s="519"/>
    </row>
    <row r="345" spans="1:16" ht="58.5" customHeight="1">
      <c r="A345" s="231"/>
      <c r="B345" s="310"/>
      <c r="C345" s="310"/>
      <c r="D345" s="310"/>
      <c r="E345" s="310"/>
      <c r="F345" s="310"/>
      <c r="G345" s="310"/>
      <c r="H345" s="498"/>
      <c r="I345" s="518" t="str">
        <f t="shared" si="88"/>
        <v>SEMINARIO LIBERA PROFESSIONE</v>
      </c>
      <c r="J345" s="516">
        <f t="shared" si="89"/>
        <v>0</v>
      </c>
      <c r="K345" s="517">
        <f t="shared" si="90"/>
        <v>3</v>
      </c>
      <c r="L345" s="518" t="str">
        <f t="shared" si="87"/>
        <v xml:space="preserve"> </v>
      </c>
      <c r="M345" s="515"/>
      <c r="N345" s="515"/>
      <c r="O345" s="515"/>
      <c r="P345" s="519"/>
    </row>
    <row r="346" spans="1:16" ht="58.5" customHeight="1">
      <c r="A346" s="294"/>
      <c r="B346" s="206" t="s">
        <v>1</v>
      </c>
      <c r="C346" s="206" t="s">
        <v>2</v>
      </c>
      <c r="D346" s="206" t="s">
        <v>3</v>
      </c>
      <c r="E346" s="206" t="s">
        <v>4</v>
      </c>
      <c r="F346" s="206" t="s">
        <v>5</v>
      </c>
      <c r="G346" s="206" t="s">
        <v>6</v>
      </c>
      <c r="H346" s="498"/>
      <c r="I346" s="518" t="str">
        <f t="shared" si="88"/>
        <v>Seminario RCA dr.ssa C. Di Giampietro</v>
      </c>
      <c r="J346" s="516">
        <f t="shared" si="89"/>
        <v>0</v>
      </c>
      <c r="K346" s="517">
        <f t="shared" si="90"/>
        <v>6</v>
      </c>
      <c r="L346" s="518" t="str">
        <f t="shared" si="87"/>
        <v xml:space="preserve"> </v>
      </c>
      <c r="M346" s="515"/>
      <c r="N346" s="515"/>
      <c r="O346" s="515"/>
      <c r="P346" s="519"/>
    </row>
    <row r="347" spans="1:16" ht="58.5" customHeight="1">
      <c r="A347" s="303"/>
      <c r="B347" s="210">
        <v>44662</v>
      </c>
      <c r="C347" s="210">
        <v>44663</v>
      </c>
      <c r="D347" s="210">
        <v>44664</v>
      </c>
      <c r="E347" s="210">
        <v>44665</v>
      </c>
      <c r="F347" s="210">
        <v>44666</v>
      </c>
      <c r="G347" s="210">
        <v>44667</v>
      </c>
      <c r="H347" s="498"/>
      <c r="I347" s="518" t="str">
        <f t="shared" si="88"/>
        <v>LAB23ADO2</v>
      </c>
      <c r="J347" s="516">
        <f t="shared" si="89"/>
        <v>0</v>
      </c>
      <c r="K347" s="517">
        <f t="shared" si="90"/>
        <v>15</v>
      </c>
      <c r="L347" s="518" t="str">
        <f t="shared" si="87"/>
        <v xml:space="preserve"> </v>
      </c>
      <c r="M347" s="515"/>
      <c r="N347" s="515"/>
      <c r="O347" s="515"/>
      <c r="P347" s="519"/>
    </row>
    <row r="348" spans="1:16" ht="58.5" customHeight="1">
      <c r="A348" s="213" t="s">
        <v>9</v>
      </c>
      <c r="B348" s="295"/>
      <c r="C348" s="295"/>
      <c r="D348" s="295"/>
      <c r="E348" s="295"/>
      <c r="F348" s="483"/>
      <c r="G348" s="483"/>
      <c r="H348" s="498"/>
      <c r="I348" s="518" t="str">
        <f t="shared" si="88"/>
        <v>DIRITTO DEL LAVORO Dott. LENCI</v>
      </c>
      <c r="J348" s="516">
        <f t="shared" ref="J348:J363" si="91">COUNTIF(B$349:G$358,I348)+J332</f>
        <v>8</v>
      </c>
      <c r="K348" s="517">
        <f t="shared" si="90"/>
        <v>20</v>
      </c>
      <c r="L348" s="518" t="str">
        <f t="shared" si="87"/>
        <v xml:space="preserve"> </v>
      </c>
      <c r="M348" s="515"/>
      <c r="N348" s="515"/>
      <c r="O348" s="515"/>
      <c r="P348" s="519"/>
    </row>
    <row r="349" spans="1:16" ht="58.5" customHeight="1">
      <c r="A349" s="217" t="s">
        <v>10</v>
      </c>
      <c r="B349" s="531" t="s">
        <v>120</v>
      </c>
      <c r="C349" s="295"/>
      <c r="D349" s="531" t="s">
        <v>99</v>
      </c>
      <c r="E349" s="238" t="s">
        <v>112</v>
      </c>
      <c r="F349" s="483"/>
      <c r="G349" s="483"/>
      <c r="H349" s="498"/>
      <c r="I349" s="518" t="str">
        <f t="shared" si="88"/>
        <v>IGIENE GENERALE APPL. Dott Catapano</v>
      </c>
      <c r="J349" s="516">
        <f t="shared" si="91"/>
        <v>9</v>
      </c>
      <c r="K349" s="517">
        <f t="shared" si="90"/>
        <v>20</v>
      </c>
      <c r="L349" s="518" t="str">
        <f t="shared" si="87"/>
        <v xml:space="preserve"> </v>
      </c>
      <c r="M349" s="515"/>
      <c r="N349" s="515"/>
      <c r="O349" s="515"/>
      <c r="P349" s="519"/>
    </row>
    <row r="350" spans="1:16" ht="58.5" customHeight="1">
      <c r="A350" s="217" t="s">
        <v>12</v>
      </c>
      <c r="B350" s="531" t="s">
        <v>120</v>
      </c>
      <c r="C350" s="531" t="s">
        <v>104</v>
      </c>
      <c r="D350" s="531" t="s">
        <v>99</v>
      </c>
      <c r="E350" s="238" t="s">
        <v>112</v>
      </c>
      <c r="F350" s="483"/>
      <c r="G350" s="483"/>
      <c r="H350" s="498"/>
      <c r="I350" s="518" t="str">
        <f t="shared" si="88"/>
        <v>ECONOMIA AZIENDALE Dott.ssa Bernardini</v>
      </c>
      <c r="J350" s="516">
        <f t="shared" si="91"/>
        <v>10</v>
      </c>
      <c r="K350" s="517">
        <f t="shared" si="90"/>
        <v>20</v>
      </c>
      <c r="L350" s="518" t="str">
        <f t="shared" si="87"/>
        <v xml:space="preserve"> </v>
      </c>
      <c r="M350" s="515"/>
      <c r="N350" s="515"/>
      <c r="O350" s="515"/>
      <c r="P350" s="519"/>
    </row>
    <row r="351" spans="1:16" ht="58.5" customHeight="1">
      <c r="A351" s="217" t="s">
        <v>13</v>
      </c>
      <c r="B351" s="531" t="s">
        <v>120</v>
      </c>
      <c r="C351" s="531" t="s">
        <v>104</v>
      </c>
      <c r="D351" s="531" t="s">
        <v>99</v>
      </c>
      <c r="E351" s="238" t="s">
        <v>112</v>
      </c>
      <c r="F351" s="483"/>
      <c r="G351" s="483"/>
      <c r="H351" s="498"/>
      <c r="I351" s="518" t="str">
        <f t="shared" si="88"/>
        <v>MEDICINA DEL LAVORO Dott. Leone</v>
      </c>
      <c r="J351" s="516">
        <f t="shared" si="91"/>
        <v>6</v>
      </c>
      <c r="K351" s="517">
        <f t="shared" si="90"/>
        <v>20</v>
      </c>
      <c r="L351" s="518" t="str">
        <f t="shared" si="87"/>
        <v xml:space="preserve"> </v>
      </c>
      <c r="M351" s="515"/>
      <c r="N351" s="515"/>
      <c r="O351" s="515"/>
      <c r="P351" s="519"/>
    </row>
    <row r="352" spans="1:16" ht="58.5" customHeight="1">
      <c r="A352" s="217" t="s">
        <v>14</v>
      </c>
      <c r="B352" s="531" t="s">
        <v>109</v>
      </c>
      <c r="C352" s="531" t="s">
        <v>104</v>
      </c>
      <c r="D352" s="238" t="s">
        <v>119</v>
      </c>
      <c r="E352" s="238" t="s">
        <v>111</v>
      </c>
      <c r="F352" s="483"/>
      <c r="G352" s="483"/>
      <c r="H352" s="498"/>
      <c r="I352" s="518" t="str">
        <f t="shared" si="88"/>
        <v>SCIENZE INF.CHE ETICA Dott.ssa Giorgi</v>
      </c>
      <c r="J352" s="516">
        <f t="shared" si="91"/>
        <v>6</v>
      </c>
      <c r="K352" s="517">
        <f t="shared" si="90"/>
        <v>20</v>
      </c>
      <c r="L352" s="518" t="str">
        <f t="shared" si="87"/>
        <v xml:space="preserve"> </v>
      </c>
      <c r="M352" s="515"/>
      <c r="N352" s="515"/>
      <c r="O352" s="515"/>
      <c r="P352" s="519"/>
    </row>
    <row r="353" spans="1:16" ht="58.5" customHeight="1">
      <c r="A353" s="217" t="s">
        <v>16</v>
      </c>
      <c r="B353" s="531" t="s">
        <v>109</v>
      </c>
      <c r="C353" s="531" t="s">
        <v>104</v>
      </c>
      <c r="D353" s="238" t="s">
        <v>119</v>
      </c>
      <c r="E353" s="238" t="s">
        <v>111</v>
      </c>
      <c r="F353" s="483"/>
      <c r="G353" s="483"/>
      <c r="H353" s="498"/>
      <c r="I353" s="518" t="str">
        <f t="shared" si="88"/>
        <v>MEDICINA LEGALE Dott.Cammarano</v>
      </c>
      <c r="J353" s="516">
        <f t="shared" si="91"/>
        <v>5</v>
      </c>
      <c r="K353" s="517">
        <f t="shared" si="90"/>
        <v>20</v>
      </c>
      <c r="L353" s="518" t="str">
        <f t="shared" si="87"/>
        <v xml:space="preserve"> </v>
      </c>
      <c r="M353" s="515"/>
      <c r="N353" s="515"/>
      <c r="O353" s="515"/>
      <c r="P353" s="519"/>
    </row>
    <row r="354" spans="1:16" ht="58.5" customHeight="1">
      <c r="A354" s="217" t="s">
        <v>17</v>
      </c>
      <c r="B354" s="531" t="s">
        <v>109</v>
      </c>
      <c r="C354" s="531" t="s">
        <v>104</v>
      </c>
      <c r="D354" s="238" t="s">
        <v>119</v>
      </c>
      <c r="E354" s="238" t="s">
        <v>111</v>
      </c>
      <c r="F354" s="483"/>
      <c r="G354" s="483"/>
      <c r="H354" s="498"/>
      <c r="I354" s="518" t="str">
        <f t="shared" si="88"/>
        <v>INF.CA GENERALE ORG 1 Dott.ssa Pizzicannella</v>
      </c>
      <c r="J354" s="516">
        <f t="shared" si="91"/>
        <v>6</v>
      </c>
      <c r="K354" s="517">
        <f t="shared" si="90"/>
        <v>30</v>
      </c>
      <c r="L354" s="518" t="str">
        <f t="shared" si="87"/>
        <v xml:space="preserve"> </v>
      </c>
      <c r="M354" s="515"/>
      <c r="N354" s="515"/>
      <c r="O354" s="515"/>
      <c r="P354" s="519"/>
    </row>
    <row r="355" spans="1:16" ht="58.5" customHeight="1">
      <c r="A355" s="320"/>
      <c r="B355" s="310"/>
      <c r="C355" s="310"/>
      <c r="D355" s="310"/>
      <c r="E355" s="310"/>
      <c r="F355" s="483"/>
      <c r="G355" s="483"/>
      <c r="H355" s="498"/>
      <c r="I355" s="518" t="str">
        <f t="shared" si="88"/>
        <v>INF.CA GENERALE ORG 2 Dr.ssa Bartolucci</v>
      </c>
      <c r="J355" s="516">
        <f t="shared" si="91"/>
        <v>6</v>
      </c>
      <c r="K355" s="517">
        <f t="shared" si="90"/>
        <v>20</v>
      </c>
      <c r="L355" s="518" t="str">
        <f t="shared" si="87"/>
        <v xml:space="preserve"> </v>
      </c>
      <c r="M355" s="515"/>
      <c r="N355" s="515"/>
      <c r="O355" s="515"/>
      <c r="P355" s="519"/>
    </row>
    <row r="356" spans="1:16" ht="58.5" customHeight="1">
      <c r="A356" s="217" t="s">
        <v>18</v>
      </c>
      <c r="B356" s="320"/>
      <c r="C356" s="532" t="s">
        <v>106</v>
      </c>
      <c r="D356" s="310"/>
      <c r="E356" s="238" t="s">
        <v>173</v>
      </c>
      <c r="F356" s="494"/>
      <c r="G356" s="491"/>
      <c r="H356" s="498"/>
      <c r="I356" s="518" t="str">
        <f t="shared" si="88"/>
        <v>INF.CA GENERALE DR Belcaro</v>
      </c>
      <c r="J356" s="516">
        <f t="shared" si="91"/>
        <v>9</v>
      </c>
      <c r="K356" s="517">
        <f t="shared" si="90"/>
        <v>30</v>
      </c>
      <c r="L356" s="518" t="str">
        <f t="shared" si="87"/>
        <v xml:space="preserve"> </v>
      </c>
      <c r="M356" s="515"/>
      <c r="N356" s="515"/>
      <c r="O356" s="515"/>
      <c r="P356" s="519"/>
    </row>
    <row r="357" spans="1:16" ht="58.5" customHeight="1">
      <c r="A357" s="217" t="s">
        <v>19</v>
      </c>
      <c r="B357" s="320"/>
      <c r="C357" s="532" t="s">
        <v>106</v>
      </c>
      <c r="D357" s="310"/>
      <c r="E357" s="238" t="s">
        <v>173</v>
      </c>
      <c r="F357" s="494"/>
      <c r="G357" s="491"/>
      <c r="H357" s="498"/>
      <c r="I357" s="518" t="str">
        <f t="shared" si="88"/>
        <v>INF.CA GENERALE METODOL Dr.ssa  LOLLI AM</v>
      </c>
      <c r="J357" s="516">
        <f t="shared" si="91"/>
        <v>5</v>
      </c>
      <c r="K357" s="517">
        <f t="shared" si="90"/>
        <v>20</v>
      </c>
      <c r="L357" s="518" t="str">
        <f t="shared" si="87"/>
        <v xml:space="preserve"> </v>
      </c>
      <c r="M357" s="515"/>
      <c r="N357" s="515"/>
      <c r="O357" s="515"/>
      <c r="P357" s="519"/>
    </row>
    <row r="358" spans="1:16" ht="58.5" customHeight="1">
      <c r="A358" s="217" t="s">
        <v>20</v>
      </c>
      <c r="B358" s="320"/>
      <c r="C358" s="532" t="s">
        <v>106</v>
      </c>
      <c r="D358" s="310"/>
      <c r="E358" s="310"/>
      <c r="F358" s="494"/>
      <c r="G358" s="491"/>
      <c r="H358" s="498"/>
      <c r="I358" s="518" t="str">
        <f t="shared" si="88"/>
        <v xml:space="preserve">INGLESE </v>
      </c>
      <c r="J358" s="516">
        <f t="shared" si="91"/>
        <v>9</v>
      </c>
      <c r="K358" s="517">
        <f t="shared" si="90"/>
        <v>20</v>
      </c>
      <c r="L358" s="518" t="str">
        <f t="shared" si="87"/>
        <v xml:space="preserve"> </v>
      </c>
      <c r="M358" s="515"/>
      <c r="N358" s="515"/>
      <c r="O358" s="515"/>
      <c r="P358" s="519"/>
    </row>
    <row r="359" spans="1:16" ht="58.5" customHeight="1">
      <c r="A359" s="231"/>
      <c r="B359" s="320"/>
      <c r="C359" s="352"/>
      <c r="D359" s="310"/>
      <c r="E359" s="310"/>
      <c r="F359" s="485"/>
      <c r="G359" s="491"/>
      <c r="H359" s="498"/>
      <c r="I359" s="518" t="str">
        <f t="shared" si="88"/>
        <v>Seminario prelievo Organi e Tessuti Dr. L. Zurlo</v>
      </c>
      <c r="J359" s="516">
        <f t="shared" si="91"/>
        <v>0</v>
      </c>
      <c r="K359" s="517">
        <f t="shared" si="90"/>
        <v>5</v>
      </c>
      <c r="L359" s="518" t="str">
        <f t="shared" si="87"/>
        <v xml:space="preserve"> </v>
      </c>
      <c r="M359" s="515"/>
      <c r="N359" s="515"/>
      <c r="O359" s="515"/>
      <c r="P359" s="519"/>
    </row>
    <row r="360" spans="1:16" ht="58.5" customHeight="1">
      <c r="A360" s="231"/>
      <c r="B360" s="320"/>
      <c r="C360" s="352"/>
      <c r="D360" s="310"/>
      <c r="E360" s="310"/>
      <c r="F360" s="485"/>
      <c r="G360" s="485"/>
      <c r="H360" s="498"/>
      <c r="I360" s="518" t="str">
        <f t="shared" si="88"/>
        <v>Seminario Soggetti Fragili Dr. A. De Risio</v>
      </c>
      <c r="J360" s="516">
        <f t="shared" si="91"/>
        <v>0</v>
      </c>
      <c r="K360" s="517">
        <f t="shared" si="90"/>
        <v>6</v>
      </c>
      <c r="L360" s="518" t="str">
        <f t="shared" si="87"/>
        <v xml:space="preserve"> </v>
      </c>
      <c r="M360" s="515"/>
      <c r="N360" s="515"/>
      <c r="O360" s="515"/>
      <c r="P360" s="519"/>
    </row>
    <row r="361" spans="1:16" ht="58.5" customHeight="1">
      <c r="A361" s="231"/>
      <c r="B361" s="320"/>
      <c r="C361" s="310"/>
      <c r="D361" s="310"/>
      <c r="E361" s="310"/>
      <c r="F361" s="495"/>
      <c r="G361" s="495"/>
      <c r="H361" s="498"/>
      <c r="I361" s="518" t="str">
        <f t="shared" si="88"/>
        <v>SEMINARIO LIBERA PROFESSIONE</v>
      </c>
      <c r="J361" s="516">
        <f t="shared" si="91"/>
        <v>3</v>
      </c>
      <c r="K361" s="517">
        <f t="shared" si="90"/>
        <v>3</v>
      </c>
      <c r="L361" s="518" t="str">
        <f t="shared" si="87"/>
        <v>FINITO</v>
      </c>
      <c r="M361" s="515"/>
      <c r="N361" s="515"/>
      <c r="O361" s="515"/>
      <c r="P361" s="519"/>
    </row>
    <row r="362" spans="1:16" ht="58.5" customHeight="1">
      <c r="A362" s="205"/>
      <c r="B362" s="206" t="s">
        <v>1</v>
      </c>
      <c r="C362" s="206" t="s">
        <v>2</v>
      </c>
      <c r="D362" s="206" t="s">
        <v>3</v>
      </c>
      <c r="E362" s="206" t="s">
        <v>4</v>
      </c>
      <c r="F362" s="206" t="s">
        <v>5</v>
      </c>
      <c r="G362" s="206" t="s">
        <v>6</v>
      </c>
      <c r="H362" s="498"/>
      <c r="I362" s="518" t="str">
        <f t="shared" si="88"/>
        <v>Seminario RCA dr.ssa C. Di Giampietro</v>
      </c>
      <c r="J362" s="516">
        <f t="shared" si="91"/>
        <v>0</v>
      </c>
      <c r="K362" s="517">
        <f t="shared" si="90"/>
        <v>6</v>
      </c>
      <c r="L362" s="518" t="str">
        <f t="shared" si="87"/>
        <v xml:space="preserve"> </v>
      </c>
      <c r="M362" s="515"/>
      <c r="N362" s="515"/>
      <c r="O362" s="515"/>
      <c r="P362" s="519"/>
    </row>
    <row r="363" spans="1:16" ht="58.5" customHeight="1">
      <c r="A363" s="303"/>
      <c r="B363" s="210">
        <v>44669</v>
      </c>
      <c r="C363" s="210">
        <v>44670</v>
      </c>
      <c r="D363" s="210">
        <v>44671</v>
      </c>
      <c r="E363" s="210">
        <v>44672</v>
      </c>
      <c r="F363" s="210">
        <v>44673</v>
      </c>
      <c r="G363" s="210">
        <v>44674</v>
      </c>
      <c r="H363" s="498"/>
      <c r="I363" s="518" t="str">
        <f t="shared" si="88"/>
        <v>LAB23ADO2</v>
      </c>
      <c r="J363" s="516">
        <f t="shared" si="91"/>
        <v>0</v>
      </c>
      <c r="K363" s="517">
        <f t="shared" si="90"/>
        <v>15</v>
      </c>
      <c r="L363" s="518" t="str">
        <f t="shared" si="87"/>
        <v xml:space="preserve"> </v>
      </c>
      <c r="M363" s="515"/>
      <c r="N363" s="515"/>
      <c r="O363" s="515"/>
      <c r="P363" s="519"/>
    </row>
    <row r="364" spans="1:16" ht="58.5" customHeight="1">
      <c r="A364" s="213" t="s">
        <v>9</v>
      </c>
      <c r="B364" s="485"/>
      <c r="C364" s="295"/>
      <c r="D364" s="295"/>
      <c r="E364" s="295"/>
      <c r="F364" s="295"/>
      <c r="G364" s="295"/>
      <c r="H364" s="498"/>
      <c r="I364" s="518" t="str">
        <f t="shared" si="88"/>
        <v>DIRITTO DEL LAVORO Dott. LENCI</v>
      </c>
      <c r="J364" s="516">
        <f t="shared" ref="J364:J379" si="92">COUNTIF(B$365:G$374,I364)+J348</f>
        <v>8</v>
      </c>
      <c r="K364" s="517">
        <f t="shared" si="90"/>
        <v>20</v>
      </c>
      <c r="L364" s="518" t="str">
        <f t="shared" si="87"/>
        <v xml:space="preserve"> </v>
      </c>
      <c r="M364" s="515"/>
      <c r="N364" s="515"/>
      <c r="O364" s="515"/>
      <c r="P364" s="519"/>
    </row>
    <row r="365" spans="1:16" ht="58.5" customHeight="1">
      <c r="A365" s="217" t="s">
        <v>10</v>
      </c>
      <c r="B365" s="485"/>
      <c r="C365" s="250"/>
      <c r="D365" s="238" t="s">
        <v>105</v>
      </c>
      <c r="E365" s="531" t="s">
        <v>98</v>
      </c>
      <c r="F365" s="531" t="s">
        <v>99</v>
      </c>
      <c r="G365" s="238" t="s">
        <v>105</v>
      </c>
      <c r="H365" s="498"/>
      <c r="I365" s="518" t="str">
        <f t="shared" si="88"/>
        <v>IGIENE GENERALE APPL. Dott Catapano</v>
      </c>
      <c r="J365" s="516">
        <f t="shared" si="92"/>
        <v>9</v>
      </c>
      <c r="K365" s="517">
        <f t="shared" si="90"/>
        <v>20</v>
      </c>
      <c r="L365" s="518" t="str">
        <f t="shared" si="87"/>
        <v xml:space="preserve"> </v>
      </c>
      <c r="M365" s="515"/>
      <c r="N365" s="515"/>
      <c r="O365" s="515"/>
      <c r="P365" s="519"/>
    </row>
    <row r="366" spans="1:16" ht="58.5" customHeight="1">
      <c r="A366" s="217" t="s">
        <v>12</v>
      </c>
      <c r="B366" s="485"/>
      <c r="C366" s="531" t="s">
        <v>104</v>
      </c>
      <c r="D366" s="238" t="s">
        <v>105</v>
      </c>
      <c r="E366" s="531" t="s">
        <v>98</v>
      </c>
      <c r="F366" s="531" t="s">
        <v>99</v>
      </c>
      <c r="G366" s="238" t="s">
        <v>105</v>
      </c>
      <c r="H366" s="498"/>
      <c r="I366" s="518" t="str">
        <f t="shared" si="88"/>
        <v>ECONOMIA AZIENDALE Dott.ssa Bernardini</v>
      </c>
      <c r="J366" s="516">
        <f t="shared" si="92"/>
        <v>15</v>
      </c>
      <c r="K366" s="517">
        <f t="shared" si="90"/>
        <v>20</v>
      </c>
      <c r="L366" s="518" t="str">
        <f t="shared" si="87"/>
        <v xml:space="preserve"> </v>
      </c>
      <c r="M366" s="515"/>
      <c r="N366" s="515"/>
      <c r="O366" s="515"/>
      <c r="P366" s="519"/>
    </row>
    <row r="367" spans="1:16" ht="52.5" customHeight="1">
      <c r="A367" s="217" t="s">
        <v>13</v>
      </c>
      <c r="B367" s="485"/>
      <c r="C367" s="531" t="s">
        <v>104</v>
      </c>
      <c r="D367" s="238" t="s">
        <v>105</v>
      </c>
      <c r="E367" s="531" t="s">
        <v>98</v>
      </c>
      <c r="F367" s="531" t="s">
        <v>172</v>
      </c>
      <c r="G367" s="534" t="s">
        <v>105</v>
      </c>
      <c r="H367" s="498"/>
      <c r="I367" s="518" t="str">
        <f t="shared" si="88"/>
        <v>MEDICINA DEL LAVORO Dott. Leone</v>
      </c>
      <c r="J367" s="516">
        <f t="shared" si="92"/>
        <v>9</v>
      </c>
      <c r="K367" s="517">
        <f t="shared" si="90"/>
        <v>20</v>
      </c>
      <c r="L367" s="518" t="str">
        <f t="shared" si="87"/>
        <v xml:space="preserve"> </v>
      </c>
      <c r="M367" s="515"/>
      <c r="N367" s="515"/>
      <c r="O367" s="515"/>
      <c r="P367" s="519"/>
    </row>
    <row r="368" spans="1:16" ht="58.5" customHeight="1">
      <c r="A368" s="217" t="s">
        <v>14</v>
      </c>
      <c r="B368" s="487"/>
      <c r="C368" s="531" t="s">
        <v>104</v>
      </c>
      <c r="D368" s="238" t="s">
        <v>112</v>
      </c>
      <c r="E368" s="238" t="s">
        <v>119</v>
      </c>
      <c r="F368" s="533" t="s">
        <v>172</v>
      </c>
      <c r="G368" s="510" t="s">
        <v>174</v>
      </c>
      <c r="H368" s="500"/>
      <c r="I368" s="518" t="str">
        <f t="shared" si="88"/>
        <v>SCIENZE INF.CHE ETICA Dott.ssa Giorgi</v>
      </c>
      <c r="J368" s="516">
        <f t="shared" si="92"/>
        <v>8</v>
      </c>
      <c r="K368" s="517">
        <f t="shared" si="90"/>
        <v>20</v>
      </c>
      <c r="L368" s="518" t="str">
        <f t="shared" si="87"/>
        <v xml:space="preserve"> </v>
      </c>
      <c r="M368" s="515"/>
      <c r="N368" s="515"/>
      <c r="O368" s="515"/>
      <c r="P368" s="519"/>
    </row>
    <row r="369" spans="1:16" ht="58.5" customHeight="1">
      <c r="A369" s="217" t="s">
        <v>16</v>
      </c>
      <c r="B369" s="487"/>
      <c r="C369" s="531" t="s">
        <v>104</v>
      </c>
      <c r="D369" s="238" t="s">
        <v>112</v>
      </c>
      <c r="E369" s="238" t="s">
        <v>119</v>
      </c>
      <c r="F369" s="533" t="s">
        <v>172</v>
      </c>
      <c r="G369" s="510" t="s">
        <v>174</v>
      </c>
      <c r="H369" s="500"/>
      <c r="I369" s="518" t="str">
        <f t="shared" si="88"/>
        <v>MEDICINA LEGALE Dott.Cammarano</v>
      </c>
      <c r="J369" s="516">
        <f t="shared" si="92"/>
        <v>10</v>
      </c>
      <c r="K369" s="517">
        <f t="shared" si="90"/>
        <v>20</v>
      </c>
      <c r="L369" s="518" t="str">
        <f t="shared" si="87"/>
        <v xml:space="preserve"> </v>
      </c>
      <c r="M369" s="515"/>
      <c r="N369" s="515"/>
      <c r="O369" s="515"/>
      <c r="P369" s="519"/>
    </row>
    <row r="370" spans="1:16" ht="58.5" customHeight="1">
      <c r="A370" s="217" t="s">
        <v>17</v>
      </c>
      <c r="B370" s="487"/>
      <c r="C370" s="531" t="s">
        <v>104</v>
      </c>
      <c r="D370" s="238" t="s">
        <v>112</v>
      </c>
      <c r="E370" s="238" t="s">
        <v>119</v>
      </c>
      <c r="F370" s="533" t="s">
        <v>172</v>
      </c>
      <c r="G370" s="510" t="s">
        <v>174</v>
      </c>
      <c r="H370" s="500"/>
      <c r="I370" s="518" t="str">
        <f t="shared" si="88"/>
        <v>INF.CA GENERALE ORG 1 Dott.ssa Pizzicannella</v>
      </c>
      <c r="J370" s="516">
        <f t="shared" si="92"/>
        <v>12</v>
      </c>
      <c r="K370" s="517">
        <f t="shared" si="90"/>
        <v>30</v>
      </c>
      <c r="L370" s="518" t="str">
        <f t="shared" si="87"/>
        <v xml:space="preserve"> </v>
      </c>
      <c r="M370" s="515"/>
      <c r="N370" s="515"/>
      <c r="O370" s="515"/>
      <c r="P370" s="519"/>
    </row>
    <row r="371" spans="1:16" ht="58.5" customHeight="1">
      <c r="A371" s="320"/>
      <c r="B371" s="483"/>
      <c r="C371" s="351"/>
      <c r="D371" s="351"/>
      <c r="E371" s="352"/>
      <c r="F371" s="531" t="s">
        <v>172</v>
      </c>
      <c r="G371" s="535"/>
      <c r="H371" s="498"/>
      <c r="I371" s="518" t="str">
        <f t="shared" si="88"/>
        <v>INF.CA GENERALE ORG 2 Dr.ssa Bartolucci</v>
      </c>
      <c r="J371" s="516">
        <f t="shared" si="92"/>
        <v>9</v>
      </c>
      <c r="K371" s="517">
        <f t="shared" si="90"/>
        <v>20</v>
      </c>
      <c r="L371" s="518" t="str">
        <f t="shared" si="87"/>
        <v xml:space="preserve"> </v>
      </c>
      <c r="M371" s="515"/>
      <c r="N371" s="515"/>
      <c r="O371" s="515"/>
      <c r="P371" s="519"/>
    </row>
    <row r="372" spans="1:16" ht="58.5" customHeight="1">
      <c r="A372" s="217" t="s">
        <v>18</v>
      </c>
      <c r="B372" s="485"/>
      <c r="C372" s="238" t="s">
        <v>173</v>
      </c>
      <c r="D372" s="351"/>
      <c r="E372" s="532" t="s">
        <v>106</v>
      </c>
      <c r="F372" s="351"/>
      <c r="G372" s="348"/>
      <c r="H372" s="498"/>
      <c r="I372" s="518" t="str">
        <f t="shared" si="88"/>
        <v>INF.CA GENERALE DR Belcaro</v>
      </c>
      <c r="J372" s="516">
        <f t="shared" si="92"/>
        <v>12</v>
      </c>
      <c r="K372" s="517">
        <f t="shared" si="90"/>
        <v>30</v>
      </c>
      <c r="L372" s="518" t="str">
        <f t="shared" si="87"/>
        <v xml:space="preserve"> </v>
      </c>
      <c r="M372" s="515"/>
      <c r="N372" s="515"/>
      <c r="O372" s="515"/>
      <c r="P372" s="519"/>
    </row>
    <row r="373" spans="1:16" ht="58.5" customHeight="1">
      <c r="A373" s="217" t="s">
        <v>19</v>
      </c>
      <c r="B373" s="485"/>
      <c r="C373" s="238" t="s">
        <v>173</v>
      </c>
      <c r="D373" s="351"/>
      <c r="E373" s="532" t="s">
        <v>106</v>
      </c>
      <c r="F373" s="351"/>
      <c r="G373" s="348"/>
      <c r="H373" s="498"/>
      <c r="I373" s="518" t="str">
        <f t="shared" si="88"/>
        <v>INF.CA GENERALE METODOL Dr.ssa  LOLLI AM</v>
      </c>
      <c r="J373" s="516">
        <f t="shared" si="92"/>
        <v>8</v>
      </c>
      <c r="K373" s="517">
        <f t="shared" si="90"/>
        <v>20</v>
      </c>
      <c r="L373" s="518" t="str">
        <f t="shared" si="87"/>
        <v xml:space="preserve"> </v>
      </c>
      <c r="M373" s="515"/>
      <c r="N373" s="515"/>
      <c r="O373" s="515"/>
      <c r="P373" s="519"/>
    </row>
    <row r="374" spans="1:16" ht="58.5" customHeight="1">
      <c r="A374" s="217" t="s">
        <v>20</v>
      </c>
      <c r="B374" s="485"/>
      <c r="C374" s="238" t="s">
        <v>173</v>
      </c>
      <c r="D374" s="351"/>
      <c r="E374" s="532" t="s">
        <v>106</v>
      </c>
      <c r="F374" s="351"/>
      <c r="G374" s="348"/>
      <c r="H374" s="498"/>
      <c r="I374" s="518" t="str">
        <f t="shared" si="88"/>
        <v xml:space="preserve">INGLESE </v>
      </c>
      <c r="J374" s="516">
        <f t="shared" si="92"/>
        <v>12</v>
      </c>
      <c r="K374" s="517">
        <f t="shared" si="90"/>
        <v>20</v>
      </c>
      <c r="L374" s="518" t="str">
        <f t="shared" si="87"/>
        <v xml:space="preserve"> </v>
      </c>
      <c r="M374" s="515"/>
      <c r="N374" s="515"/>
      <c r="O374" s="515"/>
      <c r="P374" s="519"/>
    </row>
    <row r="375" spans="1:16" ht="58.5" customHeight="1">
      <c r="A375" s="231"/>
      <c r="B375" s="483"/>
      <c r="C375" s="351"/>
      <c r="D375" s="351"/>
      <c r="E375" s="352"/>
      <c r="F375" s="351"/>
      <c r="G375" s="348"/>
      <c r="H375" s="498"/>
      <c r="I375" s="518" t="str">
        <f t="shared" si="88"/>
        <v>Seminario prelievo Organi e Tessuti Dr. L. Zurlo</v>
      </c>
      <c r="J375" s="516">
        <f t="shared" si="92"/>
        <v>0</v>
      </c>
      <c r="K375" s="517">
        <f t="shared" si="90"/>
        <v>5</v>
      </c>
      <c r="L375" s="518" t="str">
        <f t="shared" si="87"/>
        <v xml:space="preserve"> </v>
      </c>
      <c r="M375" s="515"/>
      <c r="N375" s="515"/>
      <c r="O375" s="515"/>
      <c r="P375" s="519"/>
    </row>
    <row r="376" spans="1:16" ht="58.5" customHeight="1">
      <c r="A376" s="231"/>
      <c r="B376" s="494"/>
      <c r="C376" s="351"/>
      <c r="D376" s="351"/>
      <c r="E376" s="352"/>
      <c r="F376" s="351"/>
      <c r="G376" s="351"/>
      <c r="H376" s="498"/>
      <c r="I376" s="518" t="str">
        <f t="shared" si="88"/>
        <v>Seminario Soggetti Fragili Dr. A. De Risio</v>
      </c>
      <c r="J376" s="516">
        <f t="shared" si="92"/>
        <v>0</v>
      </c>
      <c r="K376" s="517">
        <f t="shared" si="90"/>
        <v>6</v>
      </c>
      <c r="L376" s="518" t="str">
        <f t="shared" si="87"/>
        <v xml:space="preserve"> </v>
      </c>
      <c r="M376" s="515"/>
      <c r="N376" s="515"/>
      <c r="O376" s="515"/>
      <c r="P376" s="519"/>
    </row>
    <row r="377" spans="1:16" ht="58.5" customHeight="1">
      <c r="A377" s="231"/>
      <c r="B377" s="494"/>
      <c r="C377" s="351"/>
      <c r="D377" s="351"/>
      <c r="E377" s="352"/>
      <c r="F377" s="351"/>
      <c r="G377" s="379"/>
      <c r="H377" s="498"/>
      <c r="I377" s="518" t="str">
        <f t="shared" si="88"/>
        <v>SEMINARIO LIBERA PROFESSIONE</v>
      </c>
      <c r="J377" s="516">
        <f t="shared" si="92"/>
        <v>3</v>
      </c>
      <c r="K377" s="517">
        <f t="shared" si="90"/>
        <v>3</v>
      </c>
      <c r="L377" s="518" t="str">
        <f t="shared" si="87"/>
        <v>FINITO</v>
      </c>
      <c r="M377" s="515"/>
      <c r="N377" s="515"/>
      <c r="O377" s="515"/>
      <c r="P377" s="519"/>
    </row>
    <row r="378" spans="1:16" ht="58.5" customHeight="1">
      <c r="A378" s="294"/>
      <c r="B378" s="206" t="s">
        <v>1</v>
      </c>
      <c r="C378" s="206" t="s">
        <v>2</v>
      </c>
      <c r="D378" s="206" t="s">
        <v>3</v>
      </c>
      <c r="E378" s="206" t="s">
        <v>4</v>
      </c>
      <c r="F378" s="206" t="s">
        <v>5</v>
      </c>
      <c r="G378" s="206" t="s">
        <v>6</v>
      </c>
      <c r="H378" s="498"/>
      <c r="I378" s="518" t="str">
        <f t="shared" si="88"/>
        <v>Seminario RCA dr.ssa C. Di Giampietro</v>
      </c>
      <c r="J378" s="516">
        <f t="shared" si="92"/>
        <v>0</v>
      </c>
      <c r="K378" s="517">
        <f t="shared" si="90"/>
        <v>6</v>
      </c>
      <c r="L378" s="518" t="str">
        <f t="shared" si="87"/>
        <v xml:space="preserve"> </v>
      </c>
      <c r="M378" s="515"/>
      <c r="N378" s="515"/>
      <c r="O378" s="515"/>
      <c r="P378" s="519"/>
    </row>
    <row r="379" spans="1:16" ht="58.5" customHeight="1">
      <c r="A379" s="303"/>
      <c r="B379" s="210">
        <v>44676</v>
      </c>
      <c r="C379" s="210">
        <v>44677</v>
      </c>
      <c r="D379" s="210">
        <v>44678</v>
      </c>
      <c r="E379" s="210">
        <v>44679</v>
      </c>
      <c r="F379" s="210">
        <v>44680</v>
      </c>
      <c r="G379" s="210">
        <v>44681</v>
      </c>
      <c r="H379" s="498"/>
      <c r="I379" s="518" t="str">
        <f t="shared" si="88"/>
        <v>LAB23ADO2</v>
      </c>
      <c r="J379" s="516">
        <f t="shared" si="92"/>
        <v>3</v>
      </c>
      <c r="K379" s="517">
        <f t="shared" si="90"/>
        <v>15</v>
      </c>
      <c r="L379" s="518" t="str">
        <f t="shared" si="87"/>
        <v xml:space="preserve"> </v>
      </c>
      <c r="M379" s="515"/>
      <c r="N379" s="515"/>
      <c r="O379" s="515"/>
      <c r="P379" s="519"/>
    </row>
    <row r="380" spans="1:16" ht="58.5" customHeight="1">
      <c r="A380" s="213"/>
      <c r="B380" s="295"/>
      <c r="C380" s="295"/>
      <c r="D380" s="295"/>
      <c r="E380" s="295"/>
      <c r="F380" s="295"/>
      <c r="G380" s="295"/>
      <c r="H380" s="498"/>
      <c r="I380" s="518" t="str">
        <f t="shared" si="88"/>
        <v>DIRITTO DEL LAVORO Dott. LENCI</v>
      </c>
      <c r="J380" s="516">
        <f t="shared" ref="J380:J395" si="93">COUNTIF(B$381:G$390,I380)+J364</f>
        <v>11</v>
      </c>
      <c r="K380" s="517">
        <f t="shared" si="90"/>
        <v>20</v>
      </c>
      <c r="L380" s="518" t="str">
        <f t="shared" ref="L380:L443" si="94">IF(J380=K380,"FINITO"," ")</f>
        <v xml:space="preserve"> </v>
      </c>
      <c r="M380" s="515"/>
      <c r="N380" s="515"/>
      <c r="O380" s="515"/>
      <c r="P380" s="519"/>
    </row>
    <row r="381" spans="1:16" ht="58.5" customHeight="1">
      <c r="A381" s="217" t="s">
        <v>10</v>
      </c>
      <c r="B381" s="531" t="s">
        <v>120</v>
      </c>
      <c r="C381" s="295"/>
      <c r="D381" s="531" t="s">
        <v>99</v>
      </c>
      <c r="E381" s="238" t="s">
        <v>112</v>
      </c>
      <c r="F381" s="238" t="s">
        <v>105</v>
      </c>
      <c r="G381" s="531" t="s">
        <v>98</v>
      </c>
      <c r="H381" s="498"/>
      <c r="I381" s="518" t="str">
        <f t="shared" si="88"/>
        <v>IGIENE GENERALE APPL. Dott Catapano</v>
      </c>
      <c r="J381" s="516">
        <f t="shared" si="93"/>
        <v>12</v>
      </c>
      <c r="K381" s="517">
        <f t="shared" si="90"/>
        <v>20</v>
      </c>
      <c r="L381" s="518" t="str">
        <f t="shared" si="94"/>
        <v xml:space="preserve"> </v>
      </c>
      <c r="M381" s="515"/>
      <c r="N381" s="515"/>
      <c r="O381" s="515"/>
      <c r="P381" s="519"/>
    </row>
    <row r="382" spans="1:16" ht="58.5" customHeight="1">
      <c r="A382" s="217" t="s">
        <v>12</v>
      </c>
      <c r="B382" s="531" t="s">
        <v>120</v>
      </c>
      <c r="C382" s="531" t="s">
        <v>104</v>
      </c>
      <c r="D382" s="531" t="s">
        <v>99</v>
      </c>
      <c r="E382" s="238" t="s">
        <v>112</v>
      </c>
      <c r="F382" s="238" t="s">
        <v>105</v>
      </c>
      <c r="G382" s="531" t="s">
        <v>98</v>
      </c>
      <c r="H382" s="498"/>
      <c r="I382" s="518" t="str">
        <f t="shared" si="88"/>
        <v>ECONOMIA AZIENDALE Dott.ssa Bernardini</v>
      </c>
      <c r="J382" s="516">
        <f t="shared" si="93"/>
        <v>20</v>
      </c>
      <c r="K382" s="517">
        <f t="shared" si="90"/>
        <v>20</v>
      </c>
      <c r="L382" s="518" t="str">
        <f t="shared" si="94"/>
        <v>FINITO</v>
      </c>
      <c r="M382" s="515"/>
      <c r="N382" s="515"/>
      <c r="O382" s="515"/>
      <c r="P382" s="519"/>
    </row>
    <row r="383" spans="1:16" ht="58.5" customHeight="1">
      <c r="A383" s="217" t="s">
        <v>13</v>
      </c>
      <c r="B383" s="531" t="s">
        <v>120</v>
      </c>
      <c r="C383" s="531" t="s">
        <v>104</v>
      </c>
      <c r="D383" s="531" t="s">
        <v>99</v>
      </c>
      <c r="E383" s="238" t="s">
        <v>112</v>
      </c>
      <c r="F383" s="238" t="s">
        <v>105</v>
      </c>
      <c r="G383" s="531" t="s">
        <v>98</v>
      </c>
      <c r="H383" s="498"/>
      <c r="I383" s="518" t="str">
        <f t="shared" si="88"/>
        <v>MEDICINA DEL LAVORO Dott. Leone</v>
      </c>
      <c r="J383" s="516">
        <f t="shared" si="93"/>
        <v>12</v>
      </c>
      <c r="K383" s="517">
        <f t="shared" si="90"/>
        <v>20</v>
      </c>
      <c r="L383" s="518" t="str">
        <f t="shared" si="94"/>
        <v xml:space="preserve"> </v>
      </c>
      <c r="M383" s="515"/>
      <c r="N383" s="515"/>
      <c r="O383" s="515"/>
      <c r="P383" s="519"/>
    </row>
    <row r="384" spans="1:16" ht="58.5" customHeight="1">
      <c r="A384" s="217" t="s">
        <v>14</v>
      </c>
      <c r="B384" s="238" t="s">
        <v>105</v>
      </c>
      <c r="C384" s="531" t="s">
        <v>104</v>
      </c>
      <c r="D384" s="531" t="s">
        <v>109</v>
      </c>
      <c r="E384" s="238" t="s">
        <v>119</v>
      </c>
      <c r="F384" s="238" t="s">
        <v>173</v>
      </c>
      <c r="G384" s="238" t="s">
        <v>103</v>
      </c>
      <c r="H384" s="498"/>
      <c r="I384" s="518" t="str">
        <f t="shared" si="88"/>
        <v>SCIENZE INF.CHE ETICA Dott.ssa Giorgi</v>
      </c>
      <c r="J384" s="516">
        <f t="shared" si="93"/>
        <v>11</v>
      </c>
      <c r="K384" s="517">
        <f t="shared" si="90"/>
        <v>20</v>
      </c>
      <c r="L384" s="518" t="str">
        <f t="shared" si="94"/>
        <v xml:space="preserve"> </v>
      </c>
      <c r="M384" s="515"/>
      <c r="N384" s="515"/>
      <c r="O384" s="515"/>
      <c r="P384" s="519"/>
    </row>
    <row r="385" spans="1:16" ht="58.5" customHeight="1">
      <c r="A385" s="217" t="s">
        <v>16</v>
      </c>
      <c r="B385" s="238" t="s">
        <v>105</v>
      </c>
      <c r="C385" s="531" t="s">
        <v>104</v>
      </c>
      <c r="D385" s="531" t="s">
        <v>109</v>
      </c>
      <c r="E385" s="238" t="s">
        <v>119</v>
      </c>
      <c r="F385" s="238" t="s">
        <v>173</v>
      </c>
      <c r="G385" s="238" t="s">
        <v>103</v>
      </c>
      <c r="H385" s="498"/>
      <c r="I385" s="518" t="str">
        <f t="shared" si="88"/>
        <v>MEDICINA LEGALE Dott.Cammarano</v>
      </c>
      <c r="J385" s="516">
        <f t="shared" si="93"/>
        <v>10</v>
      </c>
      <c r="K385" s="517">
        <f t="shared" si="90"/>
        <v>20</v>
      </c>
      <c r="L385" s="518" t="str">
        <f t="shared" si="94"/>
        <v xml:space="preserve"> </v>
      </c>
      <c r="M385" s="515"/>
      <c r="N385" s="515"/>
      <c r="O385" s="515"/>
      <c r="P385" s="519"/>
    </row>
    <row r="386" spans="1:16" ht="58.5" customHeight="1">
      <c r="A386" s="217" t="s">
        <v>17</v>
      </c>
      <c r="B386" s="238" t="s">
        <v>105</v>
      </c>
      <c r="C386" s="531" t="s">
        <v>104</v>
      </c>
      <c r="D386" s="531" t="s">
        <v>109</v>
      </c>
      <c r="E386" s="238" t="s">
        <v>119</v>
      </c>
      <c r="F386" s="238" t="s">
        <v>173</v>
      </c>
      <c r="G386" s="238" t="s">
        <v>103</v>
      </c>
      <c r="H386" s="498"/>
      <c r="I386" s="518" t="str">
        <f t="shared" si="88"/>
        <v>INF.CA GENERALE ORG 1 Dott.ssa Pizzicannella</v>
      </c>
      <c r="J386" s="516">
        <f t="shared" si="93"/>
        <v>18</v>
      </c>
      <c r="K386" s="517">
        <f t="shared" si="90"/>
        <v>30</v>
      </c>
      <c r="L386" s="518" t="str">
        <f t="shared" si="94"/>
        <v xml:space="preserve"> </v>
      </c>
      <c r="M386" s="515"/>
      <c r="N386" s="515"/>
      <c r="O386" s="515"/>
      <c r="P386" s="519"/>
    </row>
    <row r="387" spans="1:16" ht="58.5" customHeight="1">
      <c r="A387" s="320"/>
      <c r="B387" s="351"/>
      <c r="C387" s="310"/>
      <c r="D387" s="310"/>
      <c r="E387" s="368"/>
      <c r="F387" s="375"/>
      <c r="G387" s="348"/>
      <c r="H387" s="498"/>
      <c r="I387" s="518" t="str">
        <f t="shared" si="88"/>
        <v>INF.CA GENERALE ORG 2 Dr.ssa Bartolucci</v>
      </c>
      <c r="J387" s="516">
        <f t="shared" si="93"/>
        <v>12</v>
      </c>
      <c r="K387" s="517">
        <f t="shared" si="90"/>
        <v>20</v>
      </c>
      <c r="L387" s="518" t="str">
        <f t="shared" si="94"/>
        <v xml:space="preserve"> </v>
      </c>
      <c r="M387" s="515"/>
      <c r="N387" s="515"/>
      <c r="O387" s="515"/>
      <c r="P387" s="519"/>
    </row>
    <row r="388" spans="1:16" ht="58.5" customHeight="1">
      <c r="A388" s="217" t="s">
        <v>18</v>
      </c>
      <c r="B388" s="351"/>
      <c r="C388" s="493" t="s">
        <v>106</v>
      </c>
      <c r="D388" s="536"/>
      <c r="E388" s="510" t="s">
        <v>174</v>
      </c>
      <c r="F388" s="537"/>
      <c r="G388" s="348"/>
      <c r="H388" s="498"/>
      <c r="I388" s="518" t="str">
        <f t="shared" si="88"/>
        <v>INF.CA GENERALE DR Belcaro</v>
      </c>
      <c r="J388" s="516">
        <f t="shared" si="93"/>
        <v>15</v>
      </c>
      <c r="K388" s="517">
        <f t="shared" si="90"/>
        <v>30</v>
      </c>
      <c r="L388" s="518" t="str">
        <f t="shared" si="94"/>
        <v xml:space="preserve"> </v>
      </c>
      <c r="M388" s="515"/>
      <c r="N388" s="515"/>
      <c r="O388" s="515"/>
      <c r="P388" s="519"/>
    </row>
    <row r="389" spans="1:16" ht="58.5" customHeight="1">
      <c r="A389" s="217" t="s">
        <v>19</v>
      </c>
      <c r="B389" s="351"/>
      <c r="C389" s="493" t="s">
        <v>106</v>
      </c>
      <c r="D389" s="536"/>
      <c r="E389" s="510" t="s">
        <v>174</v>
      </c>
      <c r="F389" s="537"/>
      <c r="G389" s="348"/>
      <c r="H389" s="498"/>
      <c r="I389" s="518" t="str">
        <f t="shared" si="88"/>
        <v>INF.CA GENERALE METODOL Dr.ssa  LOLLI AM</v>
      </c>
      <c r="J389" s="516">
        <f t="shared" si="93"/>
        <v>11</v>
      </c>
      <c r="K389" s="517">
        <f t="shared" si="90"/>
        <v>20</v>
      </c>
      <c r="L389" s="518" t="str">
        <f t="shared" si="94"/>
        <v xml:space="preserve"> </v>
      </c>
      <c r="M389" s="515"/>
      <c r="N389" s="515"/>
      <c r="O389" s="515"/>
      <c r="P389" s="519"/>
    </row>
    <row r="390" spans="1:16" ht="58.5" customHeight="1">
      <c r="A390" s="217" t="s">
        <v>20</v>
      </c>
      <c r="B390" s="351"/>
      <c r="C390" s="493" t="s">
        <v>106</v>
      </c>
      <c r="D390" s="536"/>
      <c r="E390" s="510" t="s">
        <v>174</v>
      </c>
      <c r="F390" s="537"/>
      <c r="G390" s="348"/>
      <c r="H390" s="498"/>
      <c r="I390" s="518" t="str">
        <f t="shared" si="88"/>
        <v xml:space="preserve">INGLESE </v>
      </c>
      <c r="J390" s="516">
        <f t="shared" si="93"/>
        <v>15</v>
      </c>
      <c r="K390" s="517">
        <f t="shared" si="90"/>
        <v>20</v>
      </c>
      <c r="L390" s="518" t="str">
        <f t="shared" si="94"/>
        <v xml:space="preserve"> </v>
      </c>
      <c r="M390" s="515"/>
      <c r="N390" s="515"/>
      <c r="O390" s="515"/>
      <c r="P390" s="519"/>
    </row>
    <row r="391" spans="1:16" ht="58.5" customHeight="1">
      <c r="A391" s="231"/>
      <c r="B391" s="351"/>
      <c r="C391" s="310"/>
      <c r="D391" s="310"/>
      <c r="E391" s="535"/>
      <c r="F391" s="351"/>
      <c r="G391" s="348"/>
      <c r="H391" s="498"/>
      <c r="I391" s="518" t="str">
        <f t="shared" si="88"/>
        <v>Seminario prelievo Organi e Tessuti Dr. L. Zurlo</v>
      </c>
      <c r="J391" s="516">
        <f t="shared" si="93"/>
        <v>0</v>
      </c>
      <c r="K391" s="517">
        <f t="shared" si="90"/>
        <v>5</v>
      </c>
      <c r="L391" s="518" t="str">
        <f t="shared" si="94"/>
        <v xml:space="preserve"> </v>
      </c>
      <c r="M391" s="515"/>
      <c r="N391" s="515"/>
      <c r="O391" s="515"/>
      <c r="P391" s="519"/>
    </row>
    <row r="392" spans="1:16" ht="58.5" customHeight="1">
      <c r="A392" s="231"/>
      <c r="B392" s="351"/>
      <c r="C392" s="310"/>
      <c r="D392" s="310"/>
      <c r="E392" s="351"/>
      <c r="F392" s="351"/>
      <c r="G392" s="351"/>
      <c r="H392" s="498"/>
      <c r="I392" s="518" t="str">
        <f t="shared" si="88"/>
        <v>Seminario Soggetti Fragili Dr. A. De Risio</v>
      </c>
      <c r="J392" s="516">
        <f t="shared" si="93"/>
        <v>0</v>
      </c>
      <c r="K392" s="517">
        <f t="shared" si="90"/>
        <v>6</v>
      </c>
      <c r="L392" s="518" t="str">
        <f t="shared" si="94"/>
        <v xml:space="preserve"> </v>
      </c>
      <c r="M392" s="515"/>
      <c r="N392" s="515"/>
      <c r="O392" s="515"/>
      <c r="P392" s="519"/>
    </row>
    <row r="393" spans="1:16" ht="58.5" customHeight="1">
      <c r="A393" s="231"/>
      <c r="B393" s="351"/>
      <c r="C393" s="310"/>
      <c r="D393" s="310"/>
      <c r="E393" s="379"/>
      <c r="F393" s="379"/>
      <c r="G393" s="379"/>
      <c r="H393" s="498"/>
      <c r="I393" s="518" t="str">
        <f t="shared" si="88"/>
        <v>SEMINARIO LIBERA PROFESSIONE</v>
      </c>
      <c r="J393" s="516">
        <f t="shared" si="93"/>
        <v>3</v>
      </c>
      <c r="K393" s="517">
        <f t="shared" si="90"/>
        <v>3</v>
      </c>
      <c r="L393" s="518" t="str">
        <f t="shared" si="94"/>
        <v>FINITO</v>
      </c>
      <c r="M393" s="515"/>
      <c r="N393" s="515"/>
      <c r="O393" s="515"/>
      <c r="P393" s="519"/>
    </row>
    <row r="394" spans="1:16" ht="58.5" customHeight="1">
      <c r="A394" s="294"/>
      <c r="B394" s="206" t="s">
        <v>1</v>
      </c>
      <c r="C394" s="206" t="s">
        <v>2</v>
      </c>
      <c r="D394" s="206" t="s">
        <v>3</v>
      </c>
      <c r="E394" s="206" t="s">
        <v>4</v>
      </c>
      <c r="F394" s="206" t="s">
        <v>5</v>
      </c>
      <c r="G394" s="206" t="s">
        <v>6</v>
      </c>
      <c r="H394" s="498"/>
      <c r="I394" s="518" t="str">
        <f t="shared" si="88"/>
        <v>Seminario RCA dr.ssa C. Di Giampietro</v>
      </c>
      <c r="J394" s="516">
        <f t="shared" si="93"/>
        <v>3</v>
      </c>
      <c r="K394" s="517">
        <f t="shared" si="90"/>
        <v>6</v>
      </c>
      <c r="L394" s="518" t="str">
        <f t="shared" si="94"/>
        <v xml:space="preserve"> </v>
      </c>
      <c r="M394" s="515"/>
      <c r="N394" s="515"/>
      <c r="O394" s="515"/>
      <c r="P394" s="519"/>
    </row>
    <row r="395" spans="1:16" ht="58.5" customHeight="1">
      <c r="A395" s="303"/>
      <c r="B395" s="210">
        <v>44683</v>
      </c>
      <c r="C395" s="210">
        <v>44684</v>
      </c>
      <c r="D395" s="210">
        <v>44685</v>
      </c>
      <c r="E395" s="210">
        <v>44686</v>
      </c>
      <c r="F395" s="210">
        <v>44687</v>
      </c>
      <c r="G395" s="210">
        <v>44688</v>
      </c>
      <c r="H395" s="498"/>
      <c r="I395" s="518" t="str">
        <f t="shared" si="88"/>
        <v>LAB23ADO2</v>
      </c>
      <c r="J395" s="516">
        <f t="shared" si="93"/>
        <v>6</v>
      </c>
      <c r="K395" s="517">
        <f t="shared" si="90"/>
        <v>15</v>
      </c>
      <c r="L395" s="518" t="str">
        <f t="shared" si="94"/>
        <v xml:space="preserve"> </v>
      </c>
      <c r="M395" s="515"/>
      <c r="N395" s="515"/>
      <c r="O395" s="515"/>
      <c r="P395" s="519"/>
    </row>
    <row r="396" spans="1:16" ht="58.5" customHeight="1">
      <c r="A396" s="213" t="s">
        <v>9</v>
      </c>
      <c r="B396" s="310"/>
      <c r="C396" s="538"/>
      <c r="D396" s="310"/>
      <c r="E396" s="310"/>
      <c r="F396" s="310"/>
      <c r="G396" s="310"/>
      <c r="H396" s="498"/>
      <c r="I396" s="518" t="str">
        <f t="shared" ref="I396:I459" si="95">I380</f>
        <v>DIRITTO DEL LAVORO Dott. LENCI</v>
      </c>
      <c r="J396" s="516">
        <f t="shared" ref="J396:J411" si="96">COUNTIF(B$397:G$406,I396)+J380</f>
        <v>14</v>
      </c>
      <c r="K396" s="517">
        <f t="shared" ref="K396:K459" si="97">K380</f>
        <v>20</v>
      </c>
      <c r="L396" s="518" t="str">
        <f t="shared" si="94"/>
        <v xml:space="preserve"> </v>
      </c>
      <c r="M396" s="515"/>
      <c r="N396" s="515"/>
      <c r="O396" s="515"/>
      <c r="P396" s="519"/>
    </row>
    <row r="397" spans="1:16" ht="58.5" customHeight="1">
      <c r="A397" s="217" t="s">
        <v>10</v>
      </c>
      <c r="B397" s="531" t="s">
        <v>120</v>
      </c>
      <c r="C397" s="539"/>
      <c r="D397" s="531" t="s">
        <v>99</v>
      </c>
      <c r="E397" s="531" t="s">
        <v>101</v>
      </c>
      <c r="F397" s="531" t="s">
        <v>109</v>
      </c>
      <c r="G397" s="238" t="s">
        <v>105</v>
      </c>
      <c r="H397" s="498"/>
      <c r="I397" s="518" t="str">
        <f t="shared" si="95"/>
        <v>IGIENE GENERALE APPL. Dott Catapano</v>
      </c>
      <c r="J397" s="516">
        <f t="shared" si="96"/>
        <v>17</v>
      </c>
      <c r="K397" s="517">
        <f t="shared" si="97"/>
        <v>20</v>
      </c>
      <c r="L397" s="518" t="str">
        <f t="shared" si="94"/>
        <v xml:space="preserve"> </v>
      </c>
      <c r="M397" s="515"/>
      <c r="N397" s="515"/>
      <c r="O397" s="515"/>
      <c r="P397" s="519"/>
    </row>
    <row r="398" spans="1:16" ht="58.5" customHeight="1">
      <c r="A398" s="217" t="s">
        <v>12</v>
      </c>
      <c r="B398" s="531" t="s">
        <v>120</v>
      </c>
      <c r="C398" s="539"/>
      <c r="D398" s="531" t="s">
        <v>99</v>
      </c>
      <c r="E398" s="531" t="s">
        <v>101</v>
      </c>
      <c r="F398" s="531" t="s">
        <v>109</v>
      </c>
      <c r="G398" s="238" t="s">
        <v>105</v>
      </c>
      <c r="H398" s="498"/>
      <c r="I398" s="518" t="str">
        <f t="shared" si="95"/>
        <v>ECONOMIA AZIENDALE Dott.ssa Bernardini</v>
      </c>
      <c r="J398" s="516">
        <f t="shared" si="96"/>
        <v>20</v>
      </c>
      <c r="K398" s="517">
        <f t="shared" si="97"/>
        <v>20</v>
      </c>
      <c r="L398" s="518" t="str">
        <f t="shared" si="94"/>
        <v>FINITO</v>
      </c>
      <c r="M398" s="515"/>
      <c r="N398" s="515"/>
      <c r="O398" s="515"/>
      <c r="P398" s="519"/>
    </row>
    <row r="399" spans="1:16" ht="58.5" customHeight="1">
      <c r="A399" s="217" t="s">
        <v>13</v>
      </c>
      <c r="B399" s="531" t="s">
        <v>120</v>
      </c>
      <c r="C399" s="539"/>
      <c r="D399" s="531" t="s">
        <v>99</v>
      </c>
      <c r="E399" s="531" t="s">
        <v>101</v>
      </c>
      <c r="F399" s="531" t="s">
        <v>172</v>
      </c>
      <c r="G399" s="238" t="s">
        <v>105</v>
      </c>
      <c r="H399" s="498"/>
      <c r="I399" s="518" t="str">
        <f t="shared" si="95"/>
        <v>MEDICINA DEL LAVORO Dott. Leone</v>
      </c>
      <c r="J399" s="516">
        <f t="shared" si="96"/>
        <v>15</v>
      </c>
      <c r="K399" s="517">
        <f t="shared" si="97"/>
        <v>20</v>
      </c>
      <c r="L399" s="518" t="str">
        <f t="shared" si="94"/>
        <v xml:space="preserve"> </v>
      </c>
      <c r="M399" s="515"/>
      <c r="N399" s="515"/>
      <c r="O399" s="515"/>
      <c r="P399" s="519"/>
    </row>
    <row r="400" spans="1:16" ht="58.5" customHeight="1">
      <c r="A400" s="217" t="s">
        <v>14</v>
      </c>
      <c r="B400" s="238" t="s">
        <v>105</v>
      </c>
      <c r="C400" s="539"/>
      <c r="D400" s="531" t="s">
        <v>109</v>
      </c>
      <c r="E400" s="531" t="s">
        <v>101</v>
      </c>
      <c r="F400" s="531" t="s">
        <v>172</v>
      </c>
      <c r="G400" s="531" t="s">
        <v>98</v>
      </c>
      <c r="H400" s="498"/>
      <c r="I400" s="518" t="str">
        <f t="shared" si="95"/>
        <v>SCIENZE INF.CHE ETICA Dott.ssa Giorgi</v>
      </c>
      <c r="J400" s="516">
        <f t="shared" si="96"/>
        <v>14</v>
      </c>
      <c r="K400" s="517">
        <f t="shared" si="97"/>
        <v>20</v>
      </c>
      <c r="L400" s="518" t="str">
        <f t="shared" si="94"/>
        <v xml:space="preserve"> </v>
      </c>
      <c r="M400" s="515"/>
      <c r="N400" s="515"/>
      <c r="O400" s="515"/>
      <c r="P400" s="519"/>
    </row>
    <row r="401" spans="1:16" ht="58.5" customHeight="1">
      <c r="A401" s="217" t="s">
        <v>16</v>
      </c>
      <c r="B401" s="238" t="s">
        <v>105</v>
      </c>
      <c r="C401" s="539"/>
      <c r="D401" s="531" t="s">
        <v>109</v>
      </c>
      <c r="E401" s="531" t="s">
        <v>101</v>
      </c>
      <c r="F401" s="531" t="s">
        <v>172</v>
      </c>
      <c r="G401" s="531" t="s">
        <v>98</v>
      </c>
      <c r="H401" s="498"/>
      <c r="I401" s="518" t="str">
        <f t="shared" si="95"/>
        <v>MEDICINA LEGALE Dott.Cammarano</v>
      </c>
      <c r="J401" s="516">
        <f t="shared" si="96"/>
        <v>15</v>
      </c>
      <c r="K401" s="517">
        <f t="shared" si="97"/>
        <v>20</v>
      </c>
      <c r="L401" s="518" t="str">
        <f t="shared" si="94"/>
        <v xml:space="preserve"> </v>
      </c>
      <c r="M401" s="515"/>
      <c r="N401" s="515"/>
      <c r="O401" s="515"/>
      <c r="P401" s="519"/>
    </row>
    <row r="402" spans="1:16" ht="58.5" customHeight="1">
      <c r="A402" s="217" t="s">
        <v>17</v>
      </c>
      <c r="B402" s="238" t="s">
        <v>105</v>
      </c>
      <c r="C402" s="539"/>
      <c r="D402" s="531" t="s">
        <v>109</v>
      </c>
      <c r="E402" s="531" t="s">
        <v>101</v>
      </c>
      <c r="F402" s="531" t="s">
        <v>172</v>
      </c>
      <c r="G402" s="531" t="s">
        <v>98</v>
      </c>
      <c r="H402" s="498"/>
      <c r="I402" s="518" t="str">
        <f t="shared" si="95"/>
        <v>INF.CA GENERALE ORG 1 Dott.ssa Pizzicannella</v>
      </c>
      <c r="J402" s="516">
        <f t="shared" si="96"/>
        <v>24</v>
      </c>
      <c r="K402" s="517">
        <f t="shared" si="97"/>
        <v>30</v>
      </c>
      <c r="L402" s="518" t="str">
        <f t="shared" si="94"/>
        <v xml:space="preserve"> </v>
      </c>
      <c r="M402" s="515"/>
      <c r="N402" s="515"/>
      <c r="O402" s="515"/>
      <c r="P402" s="519"/>
    </row>
    <row r="403" spans="1:16" ht="58.5" customHeight="1">
      <c r="A403" s="320"/>
      <c r="B403" s="351"/>
      <c r="C403" s="539"/>
      <c r="D403" s="351"/>
      <c r="E403" s="351"/>
      <c r="F403" s="531" t="s">
        <v>172</v>
      </c>
      <c r="G403" s="351"/>
      <c r="H403" s="498"/>
      <c r="I403" s="518" t="str">
        <f t="shared" si="95"/>
        <v>INF.CA GENERALE ORG 2 Dr.ssa Bartolucci</v>
      </c>
      <c r="J403" s="516">
        <f t="shared" si="96"/>
        <v>12</v>
      </c>
      <c r="K403" s="517">
        <f t="shared" si="97"/>
        <v>20</v>
      </c>
      <c r="L403" s="518" t="str">
        <f t="shared" si="94"/>
        <v xml:space="preserve"> </v>
      </c>
      <c r="M403" s="515"/>
      <c r="N403" s="515"/>
      <c r="O403" s="515"/>
      <c r="P403" s="519"/>
    </row>
    <row r="404" spans="1:16" ht="58.5" customHeight="1">
      <c r="A404" s="217" t="s">
        <v>18</v>
      </c>
      <c r="B404" s="351"/>
      <c r="C404" s="539"/>
      <c r="D404" s="351"/>
      <c r="E404" s="238" t="s">
        <v>112</v>
      </c>
      <c r="F404" s="352"/>
      <c r="G404" s="351"/>
      <c r="H404" s="498"/>
      <c r="I404" s="518" t="str">
        <f t="shared" si="95"/>
        <v>INF.CA GENERALE DR Belcaro</v>
      </c>
      <c r="J404" s="516">
        <f t="shared" si="96"/>
        <v>18</v>
      </c>
      <c r="K404" s="517">
        <f t="shared" si="97"/>
        <v>30</v>
      </c>
      <c r="L404" s="518" t="str">
        <f t="shared" si="94"/>
        <v xml:space="preserve"> </v>
      </c>
      <c r="M404" s="515"/>
      <c r="N404" s="515"/>
      <c r="O404" s="515"/>
      <c r="P404" s="519"/>
    </row>
    <row r="405" spans="1:16" ht="58.5" customHeight="1">
      <c r="A405" s="217" t="s">
        <v>19</v>
      </c>
      <c r="B405" s="351"/>
      <c r="C405" s="539"/>
      <c r="D405" s="351"/>
      <c r="E405" s="238" t="s">
        <v>112</v>
      </c>
      <c r="F405" s="351"/>
      <c r="G405" s="351"/>
      <c r="H405" s="498"/>
      <c r="I405" s="518" t="str">
        <f t="shared" si="95"/>
        <v>INF.CA GENERALE METODOL Dr.ssa  LOLLI AM</v>
      </c>
      <c r="J405" s="516">
        <f t="shared" si="96"/>
        <v>11</v>
      </c>
      <c r="K405" s="517">
        <f t="shared" si="97"/>
        <v>20</v>
      </c>
      <c r="L405" s="518" t="str">
        <f t="shared" si="94"/>
        <v xml:space="preserve"> </v>
      </c>
      <c r="M405" s="515"/>
      <c r="N405" s="515"/>
      <c r="O405" s="515"/>
      <c r="P405" s="519"/>
    </row>
    <row r="406" spans="1:16" ht="58.5" customHeight="1">
      <c r="A406" s="217" t="s">
        <v>20</v>
      </c>
      <c r="B406" s="351"/>
      <c r="C406" s="539"/>
      <c r="D406" s="351"/>
      <c r="E406" s="238" t="s">
        <v>112</v>
      </c>
      <c r="F406" s="351"/>
      <c r="G406" s="351"/>
      <c r="H406" s="498"/>
      <c r="I406" s="518" t="str">
        <f t="shared" si="95"/>
        <v xml:space="preserve">INGLESE </v>
      </c>
      <c r="J406" s="516">
        <f t="shared" si="96"/>
        <v>15</v>
      </c>
      <c r="K406" s="517">
        <f t="shared" si="97"/>
        <v>20</v>
      </c>
      <c r="L406" s="518" t="str">
        <f t="shared" si="94"/>
        <v xml:space="preserve"> </v>
      </c>
      <c r="M406" s="515"/>
      <c r="N406" s="515"/>
      <c r="O406" s="515"/>
      <c r="P406" s="519"/>
    </row>
    <row r="407" spans="1:16" ht="58.5" customHeight="1">
      <c r="A407" s="231"/>
      <c r="B407" s="310"/>
      <c r="C407" s="538"/>
      <c r="D407" s="351"/>
      <c r="E407" s="310"/>
      <c r="F407" s="310"/>
      <c r="G407" s="310"/>
      <c r="H407" s="498"/>
      <c r="I407" s="518" t="str">
        <f t="shared" si="95"/>
        <v>Seminario prelievo Organi e Tessuti Dr. L. Zurlo</v>
      </c>
      <c r="J407" s="516">
        <f t="shared" si="96"/>
        <v>6</v>
      </c>
      <c r="K407" s="517">
        <f t="shared" si="97"/>
        <v>5</v>
      </c>
      <c r="L407" s="518" t="str">
        <f t="shared" si="94"/>
        <v xml:space="preserve"> </v>
      </c>
      <c r="M407" s="515"/>
      <c r="N407" s="515"/>
      <c r="O407" s="515"/>
      <c r="P407" s="519"/>
    </row>
    <row r="408" spans="1:16" ht="58.5" customHeight="1">
      <c r="A408" s="231"/>
      <c r="B408" s="362"/>
      <c r="C408" s="540"/>
      <c r="D408" s="351"/>
      <c r="E408" s="362"/>
      <c r="F408" s="362"/>
      <c r="G408" s="362"/>
      <c r="H408" s="498"/>
      <c r="I408" s="518" t="str">
        <f t="shared" si="95"/>
        <v>Seminario Soggetti Fragili Dr. A. De Risio</v>
      </c>
      <c r="J408" s="516">
        <f t="shared" si="96"/>
        <v>0</v>
      </c>
      <c r="K408" s="517">
        <f t="shared" si="97"/>
        <v>6</v>
      </c>
      <c r="L408" s="518" t="str">
        <f t="shared" si="94"/>
        <v xml:space="preserve"> </v>
      </c>
      <c r="M408" s="515"/>
      <c r="N408" s="515"/>
      <c r="O408" s="515"/>
      <c r="P408" s="519"/>
    </row>
    <row r="409" spans="1:16" ht="58.5" customHeight="1">
      <c r="A409" s="231"/>
      <c r="B409" s="362"/>
      <c r="C409" s="541"/>
      <c r="D409" s="351"/>
      <c r="E409" s="379"/>
      <c r="F409" s="379"/>
      <c r="G409" s="379"/>
      <c r="H409" s="498"/>
      <c r="I409" s="518" t="str">
        <f t="shared" si="95"/>
        <v>SEMINARIO LIBERA PROFESSIONE</v>
      </c>
      <c r="J409" s="516">
        <f t="shared" si="96"/>
        <v>3</v>
      </c>
      <c r="K409" s="517">
        <f t="shared" si="97"/>
        <v>3</v>
      </c>
      <c r="L409" s="518" t="str">
        <f t="shared" si="94"/>
        <v>FINITO</v>
      </c>
      <c r="M409" s="515"/>
      <c r="N409" s="515"/>
      <c r="O409" s="515"/>
      <c r="P409" s="519"/>
    </row>
    <row r="410" spans="1:16" ht="58.5" customHeight="1">
      <c r="A410" s="294"/>
      <c r="B410" s="206" t="s">
        <v>1</v>
      </c>
      <c r="C410" s="206" t="s">
        <v>2</v>
      </c>
      <c r="D410" s="206" t="s">
        <v>3</v>
      </c>
      <c r="E410" s="206" t="s">
        <v>4</v>
      </c>
      <c r="F410" s="206" t="s">
        <v>5</v>
      </c>
      <c r="G410" s="206" t="s">
        <v>6</v>
      </c>
      <c r="H410" s="498"/>
      <c r="I410" s="518" t="str">
        <f t="shared" si="95"/>
        <v>Seminario RCA dr.ssa C. Di Giampietro</v>
      </c>
      <c r="J410" s="516">
        <f t="shared" si="96"/>
        <v>3</v>
      </c>
      <c r="K410" s="517">
        <f t="shared" si="97"/>
        <v>6</v>
      </c>
      <c r="L410" s="518" t="str">
        <f t="shared" si="94"/>
        <v xml:space="preserve"> </v>
      </c>
      <c r="M410" s="515"/>
      <c r="N410" s="515"/>
      <c r="O410" s="515"/>
      <c r="P410" s="519"/>
    </row>
    <row r="411" spans="1:16" ht="58.5" customHeight="1">
      <c r="A411" s="303"/>
      <c r="B411" s="210">
        <v>44690</v>
      </c>
      <c r="C411" s="210">
        <v>44691</v>
      </c>
      <c r="D411" s="210">
        <v>44692</v>
      </c>
      <c r="E411" s="210">
        <v>44693</v>
      </c>
      <c r="F411" s="210">
        <v>44694</v>
      </c>
      <c r="G411" s="210">
        <v>44695</v>
      </c>
      <c r="H411" s="498"/>
      <c r="I411" s="518" t="str">
        <f t="shared" si="95"/>
        <v>LAB23ADO2</v>
      </c>
      <c r="J411" s="516">
        <f t="shared" si="96"/>
        <v>6</v>
      </c>
      <c r="K411" s="517">
        <f t="shared" si="97"/>
        <v>15</v>
      </c>
      <c r="L411" s="518" t="str">
        <f t="shared" si="94"/>
        <v xml:space="preserve"> </v>
      </c>
      <c r="M411" s="515"/>
      <c r="N411" s="515"/>
      <c r="O411" s="515"/>
      <c r="P411" s="519"/>
    </row>
    <row r="412" spans="1:16" ht="58.5" customHeight="1">
      <c r="A412" s="213" t="s">
        <v>9</v>
      </c>
      <c r="B412" s="310"/>
      <c r="C412" s="310"/>
      <c r="D412" s="310"/>
      <c r="E412" s="310"/>
      <c r="F412" s="310"/>
      <c r="G412" s="310"/>
      <c r="H412" s="498"/>
      <c r="I412" s="518" t="str">
        <f t="shared" si="95"/>
        <v>DIRITTO DEL LAVORO Dott. LENCI</v>
      </c>
      <c r="J412" s="516">
        <f t="shared" ref="J412:J427" si="98">COUNTIF(B$413:G$422,I412)+J396</f>
        <v>17</v>
      </c>
      <c r="K412" s="517">
        <f t="shared" si="97"/>
        <v>20</v>
      </c>
      <c r="L412" s="518" t="str">
        <f t="shared" si="94"/>
        <v xml:space="preserve"> </v>
      </c>
      <c r="M412" s="515"/>
      <c r="N412" s="515"/>
      <c r="O412" s="515"/>
      <c r="P412" s="519"/>
    </row>
    <row r="413" spans="1:16" ht="58.5" customHeight="1">
      <c r="A413" s="217" t="s">
        <v>10</v>
      </c>
      <c r="B413" s="531" t="s">
        <v>120</v>
      </c>
      <c r="C413" s="310"/>
      <c r="D413" s="531" t="s">
        <v>99</v>
      </c>
      <c r="E413" s="238" t="s">
        <v>112</v>
      </c>
      <c r="F413" s="238" t="s">
        <v>105</v>
      </c>
      <c r="G413" s="531" t="s">
        <v>98</v>
      </c>
      <c r="H413" s="498"/>
      <c r="I413" s="518" t="str">
        <f t="shared" si="95"/>
        <v>IGIENE GENERALE APPL. Dott Catapano</v>
      </c>
      <c r="J413" s="516">
        <f t="shared" si="98"/>
        <v>20</v>
      </c>
      <c r="K413" s="517">
        <f t="shared" si="97"/>
        <v>20</v>
      </c>
      <c r="L413" s="518" t="str">
        <f t="shared" si="94"/>
        <v>FINITO</v>
      </c>
      <c r="M413" s="515"/>
      <c r="N413" s="515"/>
      <c r="O413" s="515"/>
      <c r="P413" s="519"/>
    </row>
    <row r="414" spans="1:16" ht="58.5" customHeight="1">
      <c r="A414" s="217" t="s">
        <v>12</v>
      </c>
      <c r="B414" s="531" t="s">
        <v>120</v>
      </c>
      <c r="C414" s="531" t="s">
        <v>102</v>
      </c>
      <c r="D414" s="531" t="s">
        <v>99</v>
      </c>
      <c r="E414" s="238" t="s">
        <v>112</v>
      </c>
      <c r="F414" s="238" t="s">
        <v>105</v>
      </c>
      <c r="G414" s="531" t="s">
        <v>98</v>
      </c>
      <c r="H414" s="498"/>
      <c r="I414" s="518" t="str">
        <f t="shared" si="95"/>
        <v>ECONOMIA AZIENDALE Dott.ssa Bernardini</v>
      </c>
      <c r="J414" s="516">
        <f t="shared" si="98"/>
        <v>20</v>
      </c>
      <c r="K414" s="517">
        <f t="shared" si="97"/>
        <v>20</v>
      </c>
      <c r="L414" s="518" t="str">
        <f t="shared" si="94"/>
        <v>FINITO</v>
      </c>
      <c r="M414" s="515"/>
      <c r="N414" s="515"/>
      <c r="O414" s="515"/>
      <c r="P414" s="519"/>
    </row>
    <row r="415" spans="1:16" ht="58.5" customHeight="1">
      <c r="A415" s="217" t="s">
        <v>13</v>
      </c>
      <c r="B415" s="531" t="s">
        <v>120</v>
      </c>
      <c r="C415" s="531" t="s">
        <v>102</v>
      </c>
      <c r="D415" s="531" t="s">
        <v>99</v>
      </c>
      <c r="E415" s="238" t="s">
        <v>112</v>
      </c>
      <c r="F415" s="238" t="s">
        <v>105</v>
      </c>
      <c r="G415" s="531" t="s">
        <v>98</v>
      </c>
      <c r="H415" s="498"/>
      <c r="I415" s="518" t="str">
        <f t="shared" si="95"/>
        <v>MEDICINA DEL LAVORO Dott. Leone</v>
      </c>
      <c r="J415" s="516">
        <f t="shared" si="98"/>
        <v>18</v>
      </c>
      <c r="K415" s="517">
        <f t="shared" si="97"/>
        <v>20</v>
      </c>
      <c r="L415" s="518" t="str">
        <f t="shared" si="94"/>
        <v xml:space="preserve"> </v>
      </c>
      <c r="M415" s="515"/>
      <c r="N415" s="515"/>
      <c r="O415" s="515"/>
      <c r="P415" s="519"/>
    </row>
    <row r="416" spans="1:16" ht="58.5" customHeight="1">
      <c r="A416" s="217" t="s">
        <v>14</v>
      </c>
      <c r="B416" s="238" t="s">
        <v>173</v>
      </c>
      <c r="C416" s="531" t="s">
        <v>102</v>
      </c>
      <c r="D416" s="274" t="s">
        <v>106</v>
      </c>
      <c r="E416" s="238" t="s">
        <v>173</v>
      </c>
      <c r="F416" s="531" t="s">
        <v>109</v>
      </c>
      <c r="G416" s="238" t="s">
        <v>119</v>
      </c>
      <c r="H416" s="498"/>
      <c r="I416" s="518" t="str">
        <f t="shared" si="95"/>
        <v>SCIENZE INF.CHE ETICA Dott.ssa Giorgi</v>
      </c>
      <c r="J416" s="516">
        <f t="shared" si="98"/>
        <v>17</v>
      </c>
      <c r="K416" s="517">
        <f t="shared" si="97"/>
        <v>20</v>
      </c>
      <c r="L416" s="518" t="str">
        <f t="shared" si="94"/>
        <v xml:space="preserve"> </v>
      </c>
      <c r="M416" s="515"/>
      <c r="N416" s="515"/>
      <c r="O416" s="515"/>
      <c r="P416" s="519"/>
    </row>
    <row r="417" spans="1:16" ht="58.5" customHeight="1">
      <c r="A417" s="217" t="s">
        <v>16</v>
      </c>
      <c r="B417" s="238" t="s">
        <v>173</v>
      </c>
      <c r="C417" s="531" t="s">
        <v>102</v>
      </c>
      <c r="D417" s="274" t="s">
        <v>106</v>
      </c>
      <c r="E417" s="238" t="s">
        <v>173</v>
      </c>
      <c r="F417" s="531" t="s">
        <v>109</v>
      </c>
      <c r="G417" s="238" t="s">
        <v>119</v>
      </c>
      <c r="H417" s="498"/>
      <c r="I417" s="518" t="str">
        <f t="shared" si="95"/>
        <v>MEDICINA LEGALE Dott.Cammarano</v>
      </c>
      <c r="J417" s="516">
        <f t="shared" si="98"/>
        <v>15</v>
      </c>
      <c r="K417" s="517">
        <f t="shared" si="97"/>
        <v>20</v>
      </c>
      <c r="L417" s="518" t="str">
        <f t="shared" si="94"/>
        <v xml:space="preserve"> </v>
      </c>
      <c r="M417" s="515"/>
      <c r="N417" s="515"/>
      <c r="O417" s="515"/>
      <c r="P417" s="519"/>
    </row>
    <row r="418" spans="1:16" ht="58.5" customHeight="1">
      <c r="A418" s="217" t="s">
        <v>17</v>
      </c>
      <c r="B418" s="238" t="s">
        <v>173</v>
      </c>
      <c r="C418" s="531" t="s">
        <v>102</v>
      </c>
      <c r="D418" s="274" t="s">
        <v>106</v>
      </c>
      <c r="E418" s="238" t="s">
        <v>173</v>
      </c>
      <c r="F418" s="531" t="s">
        <v>109</v>
      </c>
      <c r="G418" s="238" t="s">
        <v>119</v>
      </c>
      <c r="H418" s="498"/>
      <c r="I418" s="518" t="str">
        <f t="shared" si="95"/>
        <v>INF.CA GENERALE ORG 1 Dott.ssa Pizzicannella</v>
      </c>
      <c r="J418" s="516">
        <f t="shared" si="98"/>
        <v>27</v>
      </c>
      <c r="K418" s="517">
        <f t="shared" si="97"/>
        <v>30</v>
      </c>
      <c r="L418" s="518" t="str">
        <f t="shared" si="94"/>
        <v xml:space="preserve"> </v>
      </c>
      <c r="M418" s="515"/>
      <c r="N418" s="515"/>
      <c r="O418" s="515"/>
      <c r="P418" s="519"/>
    </row>
    <row r="419" spans="1:16" ht="58.5" customHeight="1">
      <c r="A419" s="320"/>
      <c r="B419" s="310"/>
      <c r="C419" s="351"/>
      <c r="D419" s="351"/>
      <c r="E419" s="351"/>
      <c r="F419" s="351"/>
      <c r="G419" s="348"/>
      <c r="H419" s="498"/>
      <c r="I419" s="518" t="str">
        <f t="shared" si="95"/>
        <v>INF.CA GENERALE ORG 2 Dr.ssa Bartolucci</v>
      </c>
      <c r="J419" s="516">
        <f t="shared" si="98"/>
        <v>17</v>
      </c>
      <c r="K419" s="517">
        <f t="shared" si="97"/>
        <v>20</v>
      </c>
      <c r="L419" s="518" t="str">
        <f t="shared" si="94"/>
        <v xml:space="preserve"> </v>
      </c>
      <c r="M419" s="515"/>
      <c r="N419" s="515"/>
      <c r="O419" s="515"/>
      <c r="P419" s="519"/>
    </row>
    <row r="420" spans="1:16" ht="58.5" customHeight="1">
      <c r="A420" s="217" t="s">
        <v>18</v>
      </c>
      <c r="B420" s="310"/>
      <c r="C420" s="238" t="s">
        <v>112</v>
      </c>
      <c r="D420" s="351"/>
      <c r="E420" s="238" t="s">
        <v>119</v>
      </c>
      <c r="F420" s="351"/>
      <c r="G420" s="348"/>
      <c r="H420" s="498"/>
      <c r="I420" s="518" t="str">
        <f t="shared" si="95"/>
        <v>INF.CA GENERALE DR Belcaro</v>
      </c>
      <c r="J420" s="516">
        <f t="shared" si="98"/>
        <v>24</v>
      </c>
      <c r="K420" s="517">
        <f t="shared" si="97"/>
        <v>30</v>
      </c>
      <c r="L420" s="518" t="str">
        <f t="shared" si="94"/>
        <v xml:space="preserve"> </v>
      </c>
      <c r="M420" s="515"/>
      <c r="N420" s="515"/>
      <c r="O420" s="515"/>
      <c r="P420" s="519"/>
    </row>
    <row r="421" spans="1:16" ht="58.5" customHeight="1">
      <c r="A421" s="217" t="s">
        <v>19</v>
      </c>
      <c r="B421" s="310"/>
      <c r="C421" s="238" t="s">
        <v>112</v>
      </c>
      <c r="D421" s="351"/>
      <c r="E421" s="238" t="s">
        <v>119</v>
      </c>
      <c r="F421" s="351"/>
      <c r="G421" s="348"/>
      <c r="H421" s="498"/>
      <c r="I421" s="518" t="str">
        <f t="shared" si="95"/>
        <v>INF.CA GENERALE METODOL Dr.ssa  LOLLI AM</v>
      </c>
      <c r="J421" s="516">
        <f t="shared" si="98"/>
        <v>17</v>
      </c>
      <c r="K421" s="517">
        <f t="shared" si="97"/>
        <v>20</v>
      </c>
      <c r="L421" s="518" t="str">
        <f t="shared" si="94"/>
        <v xml:space="preserve"> </v>
      </c>
      <c r="M421" s="515"/>
      <c r="N421" s="515"/>
      <c r="O421" s="515"/>
      <c r="P421" s="519"/>
    </row>
    <row r="422" spans="1:16" ht="58.5" customHeight="1">
      <c r="A422" s="217" t="s">
        <v>20</v>
      </c>
      <c r="B422" s="310"/>
      <c r="C422" s="238" t="s">
        <v>112</v>
      </c>
      <c r="D422" s="351"/>
      <c r="E422" s="310"/>
      <c r="F422" s="351"/>
      <c r="G422" s="348"/>
      <c r="H422" s="498"/>
      <c r="I422" s="518" t="str">
        <f t="shared" si="95"/>
        <v xml:space="preserve">INGLESE </v>
      </c>
      <c r="J422" s="516">
        <f t="shared" si="98"/>
        <v>18</v>
      </c>
      <c r="K422" s="517">
        <f t="shared" si="97"/>
        <v>20</v>
      </c>
      <c r="L422" s="518" t="str">
        <f t="shared" si="94"/>
        <v xml:space="preserve"> </v>
      </c>
      <c r="M422" s="515"/>
      <c r="N422" s="515"/>
      <c r="O422" s="515"/>
      <c r="P422" s="519"/>
    </row>
    <row r="423" spans="1:16" ht="58.5" customHeight="1">
      <c r="A423" s="231"/>
      <c r="B423" s="310"/>
      <c r="C423" s="310"/>
      <c r="D423" s="310"/>
      <c r="E423" s="310"/>
      <c r="F423" s="310"/>
      <c r="G423" s="310"/>
      <c r="H423" s="498"/>
      <c r="I423" s="518" t="str">
        <f t="shared" si="95"/>
        <v>Seminario prelievo Organi e Tessuti Dr. L. Zurlo</v>
      </c>
      <c r="J423" s="516">
        <f t="shared" si="98"/>
        <v>6</v>
      </c>
      <c r="K423" s="517">
        <f t="shared" si="97"/>
        <v>5</v>
      </c>
      <c r="L423" s="518" t="str">
        <f t="shared" si="94"/>
        <v xml:space="preserve"> </v>
      </c>
      <c r="M423" s="515"/>
      <c r="N423" s="515"/>
      <c r="O423" s="515"/>
      <c r="P423" s="519"/>
    </row>
    <row r="424" spans="1:16" ht="58.5" customHeight="1">
      <c r="A424" s="231"/>
      <c r="B424" s="310"/>
      <c r="C424" s="310"/>
      <c r="D424" s="310"/>
      <c r="E424" s="310"/>
      <c r="F424" s="310"/>
      <c r="G424" s="310"/>
      <c r="H424" s="498"/>
      <c r="I424" s="518" t="str">
        <f t="shared" si="95"/>
        <v>Seminario Soggetti Fragili Dr. A. De Risio</v>
      </c>
      <c r="J424" s="516">
        <f t="shared" si="98"/>
        <v>5</v>
      </c>
      <c r="K424" s="517">
        <f t="shared" si="97"/>
        <v>6</v>
      </c>
      <c r="L424" s="518" t="str">
        <f t="shared" si="94"/>
        <v xml:space="preserve"> </v>
      </c>
      <c r="M424" s="515"/>
      <c r="N424" s="515"/>
      <c r="O424" s="515"/>
      <c r="P424" s="519"/>
    </row>
    <row r="425" spans="1:16" ht="58.5" customHeight="1">
      <c r="A425" s="231"/>
      <c r="B425" s="310"/>
      <c r="C425" s="310"/>
      <c r="D425" s="310"/>
      <c r="E425" s="310"/>
      <c r="F425" s="310"/>
      <c r="G425" s="310"/>
      <c r="H425" s="498"/>
      <c r="I425" s="518" t="str">
        <f t="shared" si="95"/>
        <v>SEMINARIO LIBERA PROFESSIONE</v>
      </c>
      <c r="J425" s="516">
        <f t="shared" si="98"/>
        <v>3</v>
      </c>
      <c r="K425" s="517">
        <f t="shared" si="97"/>
        <v>3</v>
      </c>
      <c r="L425" s="518" t="str">
        <f t="shared" si="94"/>
        <v>FINITO</v>
      </c>
      <c r="M425" s="515"/>
      <c r="N425" s="515"/>
      <c r="O425" s="515"/>
      <c r="P425" s="519"/>
    </row>
    <row r="426" spans="1:16" ht="58.5" customHeight="1">
      <c r="A426" s="294"/>
      <c r="B426" s="206" t="s">
        <v>1</v>
      </c>
      <c r="C426" s="206" t="s">
        <v>2</v>
      </c>
      <c r="D426" s="206" t="s">
        <v>3</v>
      </c>
      <c r="E426" s="206" t="s">
        <v>4</v>
      </c>
      <c r="F426" s="206" t="s">
        <v>5</v>
      </c>
      <c r="G426" s="206" t="s">
        <v>6</v>
      </c>
      <c r="H426" s="498"/>
      <c r="I426" s="518" t="str">
        <f t="shared" si="95"/>
        <v>Seminario RCA dr.ssa C. Di Giampietro</v>
      </c>
      <c r="J426" s="516">
        <f t="shared" si="98"/>
        <v>3</v>
      </c>
      <c r="K426" s="517">
        <f t="shared" si="97"/>
        <v>6</v>
      </c>
      <c r="L426" s="518" t="str">
        <f t="shared" si="94"/>
        <v xml:space="preserve"> </v>
      </c>
      <c r="M426" s="515"/>
      <c r="N426" s="515"/>
      <c r="O426" s="515"/>
      <c r="P426" s="519"/>
    </row>
    <row r="427" spans="1:16" ht="58.5" customHeight="1">
      <c r="A427" s="303"/>
      <c r="B427" s="210">
        <v>44697</v>
      </c>
      <c r="C427" s="210">
        <v>44698</v>
      </c>
      <c r="D427" s="210">
        <v>44699</v>
      </c>
      <c r="E427" s="210">
        <v>44700</v>
      </c>
      <c r="F427" s="210">
        <v>44701</v>
      </c>
      <c r="G427" s="210">
        <v>44702</v>
      </c>
      <c r="H427" s="498"/>
      <c r="I427" s="518" t="str">
        <f t="shared" si="95"/>
        <v>LAB23ADO2</v>
      </c>
      <c r="J427" s="516">
        <f t="shared" si="98"/>
        <v>6</v>
      </c>
      <c r="K427" s="517">
        <f t="shared" si="97"/>
        <v>15</v>
      </c>
      <c r="L427" s="518" t="str">
        <f t="shared" si="94"/>
        <v xml:space="preserve"> </v>
      </c>
      <c r="M427" s="515"/>
      <c r="N427" s="515"/>
      <c r="O427" s="515"/>
      <c r="P427" s="519"/>
    </row>
    <row r="428" spans="1:16" ht="58.5" customHeight="1">
      <c r="A428" s="213" t="s">
        <v>9</v>
      </c>
      <c r="B428" s="310"/>
      <c r="C428" s="310"/>
      <c r="D428" s="310"/>
      <c r="E428" s="310"/>
      <c r="F428" s="310"/>
      <c r="G428" s="310"/>
      <c r="H428" s="498"/>
      <c r="I428" s="518" t="str">
        <f t="shared" si="95"/>
        <v>DIRITTO DEL LAVORO Dott. LENCI</v>
      </c>
      <c r="J428" s="516">
        <f t="shared" ref="J428:J443" si="99">COUNTIF(B$429:G$438,I428)+J412</f>
        <v>20</v>
      </c>
      <c r="K428" s="517">
        <f t="shared" si="97"/>
        <v>20</v>
      </c>
      <c r="L428" s="518" t="str">
        <f t="shared" si="94"/>
        <v>FINITO</v>
      </c>
      <c r="M428" s="515"/>
      <c r="N428" s="515"/>
      <c r="O428" s="515"/>
      <c r="P428" s="519"/>
    </row>
    <row r="429" spans="1:16" ht="58.5" customHeight="1">
      <c r="A429" s="217" t="s">
        <v>10</v>
      </c>
      <c r="B429" s="531" t="s">
        <v>120</v>
      </c>
      <c r="C429" s="238" t="s">
        <v>112</v>
      </c>
      <c r="D429" s="531" t="s">
        <v>99</v>
      </c>
      <c r="E429" s="238" t="s">
        <v>112</v>
      </c>
      <c r="F429" s="531" t="s">
        <v>98</v>
      </c>
      <c r="G429" s="238" t="s">
        <v>105</v>
      </c>
      <c r="H429" s="498"/>
      <c r="I429" s="518" t="str">
        <f t="shared" si="95"/>
        <v>IGIENE GENERALE APPL. Dott Catapano</v>
      </c>
      <c r="J429" s="516">
        <f t="shared" si="99"/>
        <v>20</v>
      </c>
      <c r="K429" s="517">
        <f t="shared" si="97"/>
        <v>20</v>
      </c>
      <c r="L429" s="518" t="str">
        <f t="shared" si="94"/>
        <v>FINITO</v>
      </c>
      <c r="M429" s="515"/>
      <c r="N429" s="515"/>
      <c r="O429" s="515"/>
      <c r="P429" s="519"/>
    </row>
    <row r="430" spans="1:16" ht="58.5" customHeight="1">
      <c r="A430" s="217" t="s">
        <v>12</v>
      </c>
      <c r="B430" s="531" t="s">
        <v>120</v>
      </c>
      <c r="C430" s="238" t="s">
        <v>112</v>
      </c>
      <c r="D430" s="531" t="s">
        <v>99</v>
      </c>
      <c r="E430" s="238" t="s">
        <v>112</v>
      </c>
      <c r="F430" s="531" t="s">
        <v>98</v>
      </c>
      <c r="G430" s="238" t="s">
        <v>105</v>
      </c>
      <c r="H430" s="498"/>
      <c r="I430" s="518" t="str">
        <f t="shared" si="95"/>
        <v>ECONOMIA AZIENDALE Dott.ssa Bernardini</v>
      </c>
      <c r="J430" s="516">
        <f t="shared" si="99"/>
        <v>20</v>
      </c>
      <c r="K430" s="517">
        <f t="shared" si="97"/>
        <v>20</v>
      </c>
      <c r="L430" s="518" t="str">
        <f t="shared" si="94"/>
        <v>FINITO</v>
      </c>
      <c r="M430" s="515"/>
      <c r="N430" s="515"/>
      <c r="O430" s="515"/>
      <c r="P430" s="519"/>
    </row>
    <row r="431" spans="1:16" ht="58.5" customHeight="1">
      <c r="A431" s="217" t="s">
        <v>13</v>
      </c>
      <c r="B431" s="531" t="s">
        <v>120</v>
      </c>
      <c r="C431" s="286" t="s">
        <v>112</v>
      </c>
      <c r="D431" s="531" t="s">
        <v>99</v>
      </c>
      <c r="E431" s="286" t="s">
        <v>112</v>
      </c>
      <c r="F431" s="531" t="s">
        <v>172</v>
      </c>
      <c r="G431" s="238" t="s">
        <v>105</v>
      </c>
      <c r="H431" s="498"/>
      <c r="I431" s="518" t="str">
        <f t="shared" si="95"/>
        <v>MEDICINA DEL LAVORO Dott. Leone</v>
      </c>
      <c r="J431" s="516">
        <f t="shared" si="99"/>
        <v>20</v>
      </c>
      <c r="K431" s="517">
        <f t="shared" si="97"/>
        <v>20</v>
      </c>
      <c r="L431" s="518" t="str">
        <f t="shared" si="94"/>
        <v>FINITO</v>
      </c>
      <c r="M431" s="515"/>
      <c r="N431" s="515"/>
      <c r="O431" s="515"/>
      <c r="P431" s="519"/>
    </row>
    <row r="432" spans="1:16" ht="58.5" customHeight="1">
      <c r="A432" s="217" t="s">
        <v>14</v>
      </c>
      <c r="B432" s="287" t="s">
        <v>173</v>
      </c>
      <c r="C432" s="265" t="s">
        <v>174</v>
      </c>
      <c r="D432" s="265" t="s">
        <v>174</v>
      </c>
      <c r="E432" s="265" t="s">
        <v>174</v>
      </c>
      <c r="F432" s="531" t="s">
        <v>172</v>
      </c>
      <c r="G432" s="238" t="s">
        <v>103</v>
      </c>
      <c r="H432" s="498"/>
      <c r="I432" s="518" t="str">
        <f t="shared" si="95"/>
        <v>SCIENZE INF.CHE ETICA Dott.ssa Giorgi</v>
      </c>
      <c r="J432" s="516">
        <f t="shared" si="99"/>
        <v>20</v>
      </c>
      <c r="K432" s="517">
        <f t="shared" si="97"/>
        <v>20</v>
      </c>
      <c r="L432" s="518" t="str">
        <f t="shared" si="94"/>
        <v>FINITO</v>
      </c>
      <c r="M432" s="515"/>
      <c r="N432" s="515"/>
      <c r="O432" s="515"/>
      <c r="P432" s="519"/>
    </row>
    <row r="433" spans="1:16" ht="58.5" customHeight="1">
      <c r="A433" s="217" t="s">
        <v>16</v>
      </c>
      <c r="B433" s="287" t="s">
        <v>173</v>
      </c>
      <c r="C433" s="265" t="s">
        <v>174</v>
      </c>
      <c r="D433" s="265" t="s">
        <v>174</v>
      </c>
      <c r="E433" s="265" t="s">
        <v>174</v>
      </c>
      <c r="F433" s="531" t="s">
        <v>172</v>
      </c>
      <c r="G433" s="238" t="s">
        <v>103</v>
      </c>
      <c r="H433" s="498"/>
      <c r="I433" s="518" t="str">
        <f t="shared" si="95"/>
        <v>MEDICINA LEGALE Dott.Cammarano</v>
      </c>
      <c r="J433" s="516">
        <f t="shared" si="99"/>
        <v>20</v>
      </c>
      <c r="K433" s="517">
        <f t="shared" si="97"/>
        <v>20</v>
      </c>
      <c r="L433" s="518" t="str">
        <f t="shared" si="94"/>
        <v>FINITO</v>
      </c>
      <c r="M433" s="515"/>
      <c r="N433" s="515"/>
      <c r="O433" s="515"/>
      <c r="P433" s="519"/>
    </row>
    <row r="434" spans="1:16" ht="58.5" customHeight="1">
      <c r="A434" s="217" t="s">
        <v>17</v>
      </c>
      <c r="B434" s="287" t="s">
        <v>173</v>
      </c>
      <c r="C434" s="282" t="s">
        <v>174</v>
      </c>
      <c r="D434" s="282" t="s">
        <v>174</v>
      </c>
      <c r="E434" s="282" t="s">
        <v>174</v>
      </c>
      <c r="F434" s="531" t="s">
        <v>172</v>
      </c>
      <c r="G434" s="238" t="s">
        <v>103</v>
      </c>
      <c r="H434" s="498"/>
      <c r="I434" s="518" t="str">
        <f t="shared" si="95"/>
        <v>INF.CA GENERALE ORG 1 Dott.ssa Pizzicannella</v>
      </c>
      <c r="J434" s="516">
        <f t="shared" si="99"/>
        <v>30</v>
      </c>
      <c r="K434" s="517">
        <f t="shared" si="97"/>
        <v>30</v>
      </c>
      <c r="L434" s="518" t="str">
        <f t="shared" si="94"/>
        <v>FINITO</v>
      </c>
      <c r="M434" s="515"/>
      <c r="N434" s="515"/>
      <c r="O434" s="515"/>
      <c r="P434" s="519"/>
    </row>
    <row r="435" spans="1:16" ht="58.5" customHeight="1">
      <c r="A435" s="320"/>
      <c r="B435" s="351"/>
      <c r="C435" s="310"/>
      <c r="D435" s="310"/>
      <c r="E435" s="348"/>
      <c r="F435" s="531" t="s">
        <v>172</v>
      </c>
      <c r="G435" s="351"/>
      <c r="H435" s="498"/>
      <c r="I435" s="518" t="str">
        <f t="shared" si="95"/>
        <v>INF.CA GENERALE ORG 2 Dr.ssa Bartolucci</v>
      </c>
      <c r="J435" s="516">
        <f t="shared" si="99"/>
        <v>20</v>
      </c>
      <c r="K435" s="517">
        <f t="shared" si="97"/>
        <v>20</v>
      </c>
      <c r="L435" s="518" t="str">
        <f t="shared" si="94"/>
        <v>FINITO</v>
      </c>
      <c r="M435" s="515"/>
      <c r="N435" s="515"/>
      <c r="O435" s="515"/>
      <c r="P435" s="519"/>
    </row>
    <row r="436" spans="1:16" ht="58.5" customHeight="1">
      <c r="A436" s="217" t="s">
        <v>18</v>
      </c>
      <c r="B436" s="351"/>
      <c r="C436" s="238" t="s">
        <v>119</v>
      </c>
      <c r="D436" s="310"/>
      <c r="E436" s="493" t="s">
        <v>106</v>
      </c>
      <c r="F436" s="351"/>
      <c r="G436" s="351"/>
      <c r="H436" s="498"/>
      <c r="I436" s="518" t="str">
        <f t="shared" si="95"/>
        <v>INF.CA GENERALE DR Belcaro</v>
      </c>
      <c r="J436" s="516">
        <f t="shared" si="99"/>
        <v>30</v>
      </c>
      <c r="K436" s="517">
        <f t="shared" si="97"/>
        <v>30</v>
      </c>
      <c r="L436" s="518" t="str">
        <f t="shared" si="94"/>
        <v>FINITO</v>
      </c>
      <c r="M436" s="515"/>
      <c r="N436" s="515"/>
      <c r="O436" s="515"/>
      <c r="P436" s="519"/>
    </row>
    <row r="437" spans="1:16" ht="58.5" customHeight="1">
      <c r="A437" s="217" t="s">
        <v>19</v>
      </c>
      <c r="B437" s="351"/>
      <c r="C437" s="238" t="s">
        <v>119</v>
      </c>
      <c r="D437" s="310"/>
      <c r="E437" s="493" t="s">
        <v>106</v>
      </c>
      <c r="F437" s="351"/>
      <c r="G437" s="351"/>
      <c r="H437" s="498"/>
      <c r="I437" s="518" t="str">
        <f t="shared" si="95"/>
        <v>INF.CA GENERALE METODOL Dr.ssa  LOLLI AM</v>
      </c>
      <c r="J437" s="516">
        <f t="shared" si="99"/>
        <v>20</v>
      </c>
      <c r="K437" s="517">
        <f t="shared" si="97"/>
        <v>20</v>
      </c>
      <c r="L437" s="518" t="str">
        <f t="shared" si="94"/>
        <v>FINITO</v>
      </c>
      <c r="M437" s="515"/>
      <c r="N437" s="515"/>
      <c r="O437" s="515"/>
      <c r="P437" s="519"/>
    </row>
    <row r="438" spans="1:16" ht="58.5" customHeight="1">
      <c r="A438" s="217" t="s">
        <v>20</v>
      </c>
      <c r="B438" s="351"/>
      <c r="C438" s="238" t="s">
        <v>119</v>
      </c>
      <c r="D438" s="310"/>
      <c r="E438" s="351"/>
      <c r="F438" s="351"/>
      <c r="G438" s="351"/>
      <c r="H438" s="498"/>
      <c r="I438" s="518" t="str">
        <f t="shared" si="95"/>
        <v xml:space="preserve">INGLESE </v>
      </c>
      <c r="J438" s="516">
        <f t="shared" si="99"/>
        <v>20</v>
      </c>
      <c r="K438" s="517">
        <f t="shared" si="97"/>
        <v>20</v>
      </c>
      <c r="L438" s="518" t="str">
        <f t="shared" si="94"/>
        <v>FINITO</v>
      </c>
      <c r="M438" s="515"/>
      <c r="N438" s="515"/>
      <c r="O438" s="515"/>
      <c r="P438" s="519"/>
    </row>
    <row r="439" spans="1:16" ht="58.5" customHeight="1">
      <c r="A439" s="231"/>
      <c r="B439" s="351"/>
      <c r="C439" s="351"/>
      <c r="D439" s="351"/>
      <c r="E439" s="351"/>
      <c r="F439" s="351"/>
      <c r="G439" s="351"/>
      <c r="H439" s="498"/>
      <c r="I439" s="518" t="str">
        <f t="shared" si="95"/>
        <v>Seminario prelievo Organi e Tessuti Dr. L. Zurlo</v>
      </c>
      <c r="J439" s="516">
        <f t="shared" si="99"/>
        <v>6</v>
      </c>
      <c r="K439" s="517">
        <f t="shared" si="97"/>
        <v>5</v>
      </c>
      <c r="L439" s="518" t="str">
        <f t="shared" si="94"/>
        <v xml:space="preserve"> </v>
      </c>
      <c r="M439" s="515"/>
      <c r="N439" s="515"/>
      <c r="O439" s="515"/>
      <c r="P439" s="519"/>
    </row>
    <row r="440" spans="1:16" ht="58.5" customHeight="1">
      <c r="A440" s="231"/>
      <c r="B440" s="351"/>
      <c r="C440" s="351"/>
      <c r="D440" s="351"/>
      <c r="E440" s="351"/>
      <c r="F440" s="351"/>
      <c r="G440" s="351"/>
      <c r="H440" s="498"/>
      <c r="I440" s="518" t="str">
        <f t="shared" si="95"/>
        <v>Seminario Soggetti Fragili Dr. A. De Risio</v>
      </c>
      <c r="J440" s="516">
        <f t="shared" si="99"/>
        <v>5</v>
      </c>
      <c r="K440" s="517">
        <f t="shared" si="97"/>
        <v>6</v>
      </c>
      <c r="L440" s="518" t="str">
        <f t="shared" si="94"/>
        <v xml:space="preserve"> </v>
      </c>
      <c r="M440" s="515"/>
      <c r="N440" s="515"/>
      <c r="O440" s="515"/>
      <c r="P440" s="519"/>
    </row>
    <row r="441" spans="1:16" ht="58.5" customHeight="1">
      <c r="A441" s="231"/>
      <c r="B441" s="351"/>
      <c r="C441" s="351"/>
      <c r="D441" s="351"/>
      <c r="E441" s="351"/>
      <c r="F441" s="351"/>
      <c r="G441" s="351"/>
      <c r="H441" s="498"/>
      <c r="I441" s="518" t="str">
        <f t="shared" si="95"/>
        <v>SEMINARIO LIBERA PROFESSIONE</v>
      </c>
      <c r="J441" s="516">
        <f t="shared" si="99"/>
        <v>3</v>
      </c>
      <c r="K441" s="517">
        <f t="shared" si="97"/>
        <v>3</v>
      </c>
      <c r="L441" s="518" t="str">
        <f t="shared" si="94"/>
        <v>FINITO</v>
      </c>
      <c r="M441" s="515"/>
      <c r="N441" s="515"/>
      <c r="O441" s="515"/>
      <c r="P441" s="519"/>
    </row>
    <row r="442" spans="1:16" ht="58.5" customHeight="1">
      <c r="A442" s="205"/>
      <c r="B442" s="206" t="s">
        <v>1</v>
      </c>
      <c r="C442" s="206" t="s">
        <v>2</v>
      </c>
      <c r="D442" s="206" t="s">
        <v>3</v>
      </c>
      <c r="E442" s="206" t="s">
        <v>4</v>
      </c>
      <c r="F442" s="206" t="s">
        <v>5</v>
      </c>
      <c r="G442" s="206" t="s">
        <v>6</v>
      </c>
      <c r="H442" s="498"/>
      <c r="I442" s="518" t="str">
        <f t="shared" si="95"/>
        <v>Seminario RCA dr.ssa C. Di Giampietro</v>
      </c>
      <c r="J442" s="516">
        <f t="shared" si="99"/>
        <v>6</v>
      </c>
      <c r="K442" s="517">
        <f t="shared" si="97"/>
        <v>6</v>
      </c>
      <c r="L442" s="518" t="str">
        <f t="shared" si="94"/>
        <v>FINITO</v>
      </c>
      <c r="M442" s="515"/>
      <c r="N442" s="515"/>
      <c r="O442" s="515"/>
      <c r="P442" s="519"/>
    </row>
    <row r="443" spans="1:16" ht="58.5" customHeight="1">
      <c r="A443" s="209"/>
      <c r="B443" s="210">
        <v>44704</v>
      </c>
      <c r="C443" s="210">
        <v>44705</v>
      </c>
      <c r="D443" s="210">
        <v>44706</v>
      </c>
      <c r="E443" s="210">
        <v>44707</v>
      </c>
      <c r="F443" s="210">
        <v>44708</v>
      </c>
      <c r="G443" s="210">
        <v>44709</v>
      </c>
      <c r="H443" s="498"/>
      <c r="I443" s="518" t="str">
        <f t="shared" si="95"/>
        <v>LAB23ADO2</v>
      </c>
      <c r="J443" s="516">
        <f t="shared" si="99"/>
        <v>15</v>
      </c>
      <c r="K443" s="517">
        <f t="shared" si="97"/>
        <v>15</v>
      </c>
      <c r="L443" s="518" t="str">
        <f t="shared" si="94"/>
        <v>FINITO</v>
      </c>
      <c r="M443" s="515"/>
      <c r="N443" s="515"/>
      <c r="O443" s="515"/>
      <c r="P443" s="519"/>
    </row>
    <row r="444" spans="1:16" ht="58.5" customHeight="1">
      <c r="A444" s="213" t="s">
        <v>9</v>
      </c>
      <c r="B444" s="250"/>
      <c r="C444" s="214"/>
      <c r="D444" s="252"/>
      <c r="E444" s="214"/>
      <c r="F444" s="252"/>
      <c r="G444" s="247"/>
      <c r="H444" s="498"/>
      <c r="I444" s="518" t="str">
        <f t="shared" si="95"/>
        <v>DIRITTO DEL LAVORO Dott. LENCI</v>
      </c>
      <c r="J444" s="516">
        <f t="shared" ref="J444:J459" si="100">COUNTIF(B$445:G$452,I444)+J428</f>
        <v>20</v>
      </c>
      <c r="K444" s="517">
        <f t="shared" si="97"/>
        <v>20</v>
      </c>
      <c r="L444" s="518" t="str">
        <f t="shared" ref="L444:L459" si="101">IF(J444=K444,"FINITO"," ")</f>
        <v>FINITO</v>
      </c>
      <c r="M444" s="515"/>
      <c r="N444" s="515"/>
      <c r="O444" s="515"/>
      <c r="P444" s="519"/>
    </row>
    <row r="445" spans="1:16" ht="58.5" customHeight="1">
      <c r="A445" s="217" t="s">
        <v>10</v>
      </c>
      <c r="B445" s="250"/>
      <c r="C445" s="214"/>
      <c r="D445" s="252"/>
      <c r="E445" s="214"/>
      <c r="F445" s="252"/>
      <c r="G445" s="247"/>
      <c r="H445" s="498"/>
      <c r="I445" s="518" t="str">
        <f t="shared" si="95"/>
        <v>IGIENE GENERALE APPL. Dott Catapano</v>
      </c>
      <c r="J445" s="516">
        <f t="shared" si="100"/>
        <v>20</v>
      </c>
      <c r="K445" s="517">
        <f t="shared" si="97"/>
        <v>20</v>
      </c>
      <c r="L445" s="518" t="str">
        <f t="shared" si="101"/>
        <v>FINITO</v>
      </c>
      <c r="M445" s="515"/>
      <c r="N445" s="515"/>
      <c r="O445" s="515"/>
      <c r="P445" s="519"/>
    </row>
    <row r="446" spans="1:16" ht="58.5" customHeight="1">
      <c r="A446" s="217" t="s">
        <v>12</v>
      </c>
      <c r="B446" s="250"/>
      <c r="C446" s="214"/>
      <c r="D446" s="252"/>
      <c r="E446" s="214"/>
      <c r="F446" s="252"/>
      <c r="G446" s="247"/>
      <c r="H446" s="498"/>
      <c r="I446" s="518" t="str">
        <f t="shared" si="95"/>
        <v>ECONOMIA AZIENDALE Dott.ssa Bernardini</v>
      </c>
      <c r="J446" s="516">
        <f t="shared" si="100"/>
        <v>20</v>
      </c>
      <c r="K446" s="517">
        <f t="shared" si="97"/>
        <v>20</v>
      </c>
      <c r="L446" s="518" t="str">
        <f t="shared" si="101"/>
        <v>FINITO</v>
      </c>
      <c r="M446" s="515"/>
      <c r="N446" s="515"/>
      <c r="O446" s="515"/>
      <c r="P446" s="519"/>
    </row>
    <row r="447" spans="1:16" ht="58.5" customHeight="1">
      <c r="A447" s="217" t="s">
        <v>13</v>
      </c>
      <c r="B447" s="250"/>
      <c r="C447" s="214"/>
      <c r="D447" s="252"/>
      <c r="E447" s="214"/>
      <c r="F447" s="252"/>
      <c r="G447" s="247"/>
      <c r="H447" s="498"/>
      <c r="I447" s="518" t="str">
        <f t="shared" si="95"/>
        <v>MEDICINA DEL LAVORO Dott. Leone</v>
      </c>
      <c r="J447" s="516">
        <f t="shared" si="100"/>
        <v>20</v>
      </c>
      <c r="K447" s="517">
        <f t="shared" si="97"/>
        <v>20</v>
      </c>
      <c r="L447" s="518" t="str">
        <f t="shared" si="101"/>
        <v>FINITO</v>
      </c>
      <c r="M447" s="515"/>
      <c r="N447" s="515"/>
      <c r="O447" s="515"/>
      <c r="P447" s="519"/>
    </row>
    <row r="448" spans="1:16" ht="58.5" customHeight="1">
      <c r="A448" s="217" t="s">
        <v>14</v>
      </c>
      <c r="B448" s="250"/>
      <c r="C448" s="214"/>
      <c r="D448" s="252"/>
      <c r="E448" s="214"/>
      <c r="F448" s="252"/>
      <c r="G448" s="247"/>
      <c r="H448" s="498"/>
      <c r="I448" s="518" t="str">
        <f t="shared" si="95"/>
        <v>SCIENZE INF.CHE ETICA Dott.ssa Giorgi</v>
      </c>
      <c r="J448" s="516">
        <f t="shared" si="100"/>
        <v>20</v>
      </c>
      <c r="K448" s="517">
        <f t="shared" si="97"/>
        <v>20</v>
      </c>
      <c r="L448" s="518" t="str">
        <f t="shared" si="101"/>
        <v>FINITO</v>
      </c>
      <c r="M448" s="515"/>
      <c r="N448" s="515"/>
      <c r="O448" s="515"/>
      <c r="P448" s="519"/>
    </row>
    <row r="449" spans="1:16" ht="58.5" customHeight="1">
      <c r="A449" s="217" t="s">
        <v>16</v>
      </c>
      <c r="B449" s="250"/>
      <c r="C449" s="214"/>
      <c r="D449" s="252"/>
      <c r="E449" s="214"/>
      <c r="F449" s="252"/>
      <c r="G449" s="247"/>
      <c r="H449" s="498"/>
      <c r="I449" s="518" t="str">
        <f t="shared" si="95"/>
        <v>MEDICINA LEGALE Dott.Cammarano</v>
      </c>
      <c r="J449" s="516">
        <f t="shared" si="100"/>
        <v>20</v>
      </c>
      <c r="K449" s="517">
        <f t="shared" si="97"/>
        <v>20</v>
      </c>
      <c r="L449" s="518" t="str">
        <f t="shared" si="101"/>
        <v>FINITO</v>
      </c>
      <c r="M449" s="515"/>
      <c r="N449" s="515"/>
      <c r="O449" s="515"/>
      <c r="P449" s="519"/>
    </row>
    <row r="450" spans="1:16" ht="58.5" customHeight="1">
      <c r="A450" s="217" t="s">
        <v>17</v>
      </c>
      <c r="B450" s="250"/>
      <c r="C450" s="214"/>
      <c r="D450" s="252"/>
      <c r="E450" s="214"/>
      <c r="F450" s="252"/>
      <c r="G450" s="247"/>
      <c r="H450" s="498"/>
      <c r="I450" s="518" t="str">
        <f t="shared" si="95"/>
        <v>INF.CA GENERALE ORG 1 Dott.ssa Pizzicannella</v>
      </c>
      <c r="J450" s="516">
        <f t="shared" si="100"/>
        <v>30</v>
      </c>
      <c r="K450" s="517">
        <f t="shared" si="97"/>
        <v>30</v>
      </c>
      <c r="L450" s="518" t="str">
        <f t="shared" si="101"/>
        <v>FINITO</v>
      </c>
      <c r="M450" s="515"/>
      <c r="N450" s="515"/>
      <c r="O450" s="515"/>
      <c r="P450" s="519"/>
    </row>
    <row r="451" spans="1:16" ht="58.5" customHeight="1">
      <c r="A451" s="226"/>
      <c r="B451" s="250"/>
      <c r="C451" s="214"/>
      <c r="D451" s="252"/>
      <c r="E451" s="214"/>
      <c r="F451" s="252"/>
      <c r="G451" s="247"/>
      <c r="H451" s="498"/>
      <c r="I451" s="518" t="str">
        <f t="shared" si="95"/>
        <v>INF.CA GENERALE ORG 2 Dr.ssa Bartolucci</v>
      </c>
      <c r="J451" s="516">
        <f t="shared" si="100"/>
        <v>20</v>
      </c>
      <c r="K451" s="517">
        <f t="shared" si="97"/>
        <v>20</v>
      </c>
      <c r="L451" s="518" t="str">
        <f t="shared" si="101"/>
        <v>FINITO</v>
      </c>
      <c r="M451" s="515"/>
      <c r="N451" s="515"/>
      <c r="O451" s="515"/>
      <c r="P451" s="519"/>
    </row>
    <row r="452" spans="1:16" ht="58.5" customHeight="1">
      <c r="A452" s="217" t="s">
        <v>18</v>
      </c>
      <c r="B452" s="250"/>
      <c r="C452" s="214"/>
      <c r="D452" s="252"/>
      <c r="E452" s="214"/>
      <c r="F452" s="252"/>
      <c r="G452" s="247"/>
      <c r="H452" s="498"/>
      <c r="I452" s="518" t="str">
        <f t="shared" si="95"/>
        <v>INF.CA GENERALE DR Belcaro</v>
      </c>
      <c r="J452" s="516">
        <f t="shared" si="100"/>
        <v>30</v>
      </c>
      <c r="K452" s="517">
        <f t="shared" si="97"/>
        <v>30</v>
      </c>
      <c r="L452" s="518" t="str">
        <f t="shared" si="101"/>
        <v>FINITO</v>
      </c>
      <c r="M452" s="515"/>
      <c r="N452" s="515"/>
      <c r="O452" s="515"/>
      <c r="P452" s="519"/>
    </row>
    <row r="453" spans="1:16" ht="58.5" customHeight="1">
      <c r="A453" s="217" t="s">
        <v>19</v>
      </c>
      <c r="B453" s="250"/>
      <c r="C453" s="214"/>
      <c r="D453" s="252"/>
      <c r="E453" s="214"/>
      <c r="F453" s="252"/>
      <c r="G453" s="247"/>
      <c r="H453" s="498"/>
      <c r="I453" s="518" t="str">
        <f t="shared" si="95"/>
        <v>INF.CA GENERALE METODOL Dr.ssa  LOLLI AM</v>
      </c>
      <c r="J453" s="516">
        <f t="shared" si="100"/>
        <v>20</v>
      </c>
      <c r="K453" s="517">
        <f t="shared" si="97"/>
        <v>20</v>
      </c>
      <c r="L453" s="518" t="str">
        <f t="shared" si="101"/>
        <v>FINITO</v>
      </c>
      <c r="M453" s="515"/>
      <c r="N453" s="515"/>
      <c r="O453" s="515"/>
      <c r="P453" s="519"/>
    </row>
    <row r="454" spans="1:16" ht="58.5" customHeight="1">
      <c r="A454" s="217" t="s">
        <v>20</v>
      </c>
      <c r="B454" s="250"/>
      <c r="C454" s="214"/>
      <c r="D454" s="252"/>
      <c r="E454" s="214"/>
      <c r="F454" s="252"/>
      <c r="G454" s="247"/>
      <c r="H454" s="498"/>
      <c r="I454" s="518" t="str">
        <f t="shared" si="95"/>
        <v xml:space="preserve">INGLESE </v>
      </c>
      <c r="J454" s="516">
        <f t="shared" si="100"/>
        <v>20</v>
      </c>
      <c r="K454" s="517">
        <f t="shared" si="97"/>
        <v>20</v>
      </c>
      <c r="L454" s="518" t="str">
        <f t="shared" si="101"/>
        <v>FINITO</v>
      </c>
      <c r="M454" s="515"/>
      <c r="N454" s="515"/>
      <c r="O454" s="515"/>
      <c r="P454" s="519"/>
    </row>
    <row r="455" spans="1:16" ht="58.5" customHeight="1">
      <c r="A455" s="231"/>
      <c r="B455" s="214"/>
      <c r="C455" s="214"/>
      <c r="D455" s="250"/>
      <c r="E455" s="247"/>
      <c r="F455" s="250"/>
      <c r="G455" s="247"/>
      <c r="H455" s="498"/>
      <c r="I455" s="518" t="str">
        <f t="shared" si="95"/>
        <v>Seminario prelievo Organi e Tessuti Dr. L. Zurlo</v>
      </c>
      <c r="J455" s="516">
        <f t="shared" si="100"/>
        <v>6</v>
      </c>
      <c r="K455" s="517">
        <f t="shared" si="97"/>
        <v>5</v>
      </c>
      <c r="L455" s="518" t="str">
        <f t="shared" si="101"/>
        <v xml:space="preserve"> </v>
      </c>
      <c r="M455" s="515"/>
      <c r="N455" s="515"/>
      <c r="O455" s="515"/>
      <c r="P455" s="519"/>
    </row>
    <row r="456" spans="1:16" ht="58.5" customHeight="1">
      <c r="A456" s="231"/>
      <c r="B456" s="252"/>
      <c r="C456" s="258"/>
      <c r="D456" s="250"/>
      <c r="E456" s="250"/>
      <c r="F456" s="250"/>
      <c r="G456" s="250"/>
      <c r="H456" s="498"/>
      <c r="I456" s="518" t="str">
        <f t="shared" si="95"/>
        <v>Seminario Soggetti Fragili Dr. A. De Risio</v>
      </c>
      <c r="J456" s="516">
        <f t="shared" si="100"/>
        <v>5</v>
      </c>
      <c r="K456" s="517">
        <f t="shared" si="97"/>
        <v>6</v>
      </c>
      <c r="L456" s="518" t="str">
        <f t="shared" si="101"/>
        <v xml:space="preserve"> </v>
      </c>
      <c r="M456" s="515"/>
      <c r="N456" s="515"/>
      <c r="O456" s="515"/>
      <c r="P456" s="519"/>
    </row>
    <row r="457" spans="1:16" ht="58.5" customHeight="1">
      <c r="A457" s="231"/>
      <c r="B457" s="252"/>
      <c r="C457" s="258"/>
      <c r="D457" s="258"/>
      <c r="E457" s="258"/>
      <c r="F457" s="258"/>
      <c r="G457" s="258"/>
      <c r="H457" s="498"/>
      <c r="I457" s="518" t="str">
        <f t="shared" si="95"/>
        <v>SEMINARIO LIBERA PROFESSIONE</v>
      </c>
      <c r="J457" s="516">
        <f t="shared" si="100"/>
        <v>3</v>
      </c>
      <c r="K457" s="517">
        <f t="shared" si="97"/>
        <v>3</v>
      </c>
      <c r="L457" s="518" t="str">
        <f t="shared" si="101"/>
        <v>FINITO</v>
      </c>
      <c r="M457" s="515"/>
      <c r="N457" s="515"/>
      <c r="O457" s="515"/>
      <c r="P457" s="519"/>
    </row>
    <row r="458" spans="1:16" ht="58.5" customHeight="1">
      <c r="A458" s="205"/>
      <c r="B458" s="206" t="s">
        <v>1</v>
      </c>
      <c r="C458" s="206" t="s">
        <v>2</v>
      </c>
      <c r="D458" s="206" t="s">
        <v>3</v>
      </c>
      <c r="E458" s="206" t="s">
        <v>4</v>
      </c>
      <c r="F458" s="206" t="s">
        <v>5</v>
      </c>
      <c r="G458" s="206" t="s">
        <v>6</v>
      </c>
      <c r="H458" s="498"/>
      <c r="I458" s="518" t="str">
        <f t="shared" si="95"/>
        <v>Seminario RCA dr.ssa C. Di Giampietro</v>
      </c>
      <c r="J458" s="516">
        <f t="shared" si="100"/>
        <v>6</v>
      </c>
      <c r="K458" s="517">
        <f t="shared" si="97"/>
        <v>6</v>
      </c>
      <c r="L458" s="518" t="str">
        <f t="shared" si="101"/>
        <v>FINITO</v>
      </c>
      <c r="M458" s="515"/>
      <c r="N458" s="515"/>
      <c r="O458" s="515"/>
      <c r="P458" s="519"/>
    </row>
    <row r="459" spans="1:16" ht="58.5" customHeight="1">
      <c r="A459" s="209"/>
      <c r="B459" s="210">
        <v>44711</v>
      </c>
      <c r="C459" s="210">
        <v>44712</v>
      </c>
      <c r="D459" s="210">
        <v>44713</v>
      </c>
      <c r="E459" s="210">
        <v>44714</v>
      </c>
      <c r="F459" s="210">
        <v>44715</v>
      </c>
      <c r="G459" s="210">
        <v>44716</v>
      </c>
      <c r="H459" s="498"/>
      <c r="I459" s="518" t="str">
        <f t="shared" si="95"/>
        <v>LAB23ADO2</v>
      </c>
      <c r="J459" s="516">
        <f t="shared" si="100"/>
        <v>15</v>
      </c>
      <c r="K459" s="517">
        <f t="shared" si="97"/>
        <v>15</v>
      </c>
      <c r="L459" s="518" t="str">
        <f t="shared" si="101"/>
        <v>FINITO</v>
      </c>
      <c r="M459" s="515"/>
      <c r="N459" s="515"/>
      <c r="O459" s="515"/>
      <c r="P459" s="519"/>
    </row>
    <row r="460" spans="1:16" ht="58.5" customHeight="1">
      <c r="A460" s="213" t="s">
        <v>9</v>
      </c>
      <c r="B460" s="214"/>
      <c r="C460" s="214"/>
      <c r="D460" s="214"/>
      <c r="E460" s="214"/>
      <c r="F460" s="214"/>
      <c r="G460" s="214"/>
      <c r="H460" s="366"/>
      <c r="I460" s="373"/>
      <c r="J460" s="373"/>
      <c r="K460" s="373"/>
      <c r="L460" s="373"/>
      <c r="M460" s="373"/>
      <c r="N460" s="373"/>
      <c r="O460" s="373"/>
    </row>
    <row r="461" spans="1:16" ht="58.5" customHeight="1">
      <c r="A461" s="217" t="s">
        <v>10</v>
      </c>
      <c r="B461" s="250"/>
      <c r="C461" s="250"/>
      <c r="D461" s="250"/>
      <c r="E461" s="250"/>
      <c r="F461" s="250"/>
      <c r="G461" s="219"/>
      <c r="H461" s="366"/>
      <c r="I461" s="367"/>
      <c r="J461" s="367"/>
      <c r="K461" s="367"/>
      <c r="L461" s="367"/>
      <c r="M461" s="367"/>
      <c r="N461" s="367"/>
      <c r="O461" s="367"/>
    </row>
    <row r="462" spans="1:16" ht="58.5" customHeight="1">
      <c r="A462" s="217" t="s">
        <v>12</v>
      </c>
      <c r="B462" s="250"/>
      <c r="C462" s="250"/>
      <c r="D462" s="250"/>
      <c r="E462" s="250"/>
      <c r="F462" s="250"/>
      <c r="G462" s="219"/>
      <c r="H462" s="366"/>
      <c r="I462" s="367"/>
      <c r="J462" s="367"/>
      <c r="K462" s="367"/>
      <c r="L462" s="367"/>
      <c r="M462" s="367"/>
      <c r="N462" s="367"/>
      <c r="O462" s="367"/>
    </row>
    <row r="463" spans="1:16" ht="58.5" customHeight="1">
      <c r="A463" s="217" t="s">
        <v>13</v>
      </c>
      <c r="B463" s="250"/>
      <c r="C463" s="258"/>
      <c r="D463" s="250"/>
      <c r="E463" s="250"/>
      <c r="F463" s="250"/>
      <c r="G463" s="219"/>
      <c r="H463" s="366"/>
      <c r="I463" s="367"/>
      <c r="J463" s="367"/>
      <c r="K463" s="367"/>
      <c r="L463" s="367"/>
      <c r="M463" s="367"/>
      <c r="N463" s="367"/>
      <c r="O463" s="367"/>
    </row>
    <row r="464" spans="1:16" ht="58.5" customHeight="1">
      <c r="A464" s="222"/>
      <c r="B464" s="214"/>
      <c r="C464" s="214"/>
      <c r="D464" s="250"/>
      <c r="E464" s="250"/>
      <c r="F464" s="250"/>
      <c r="G464" s="219"/>
      <c r="H464" s="366"/>
      <c r="I464" s="367"/>
      <c r="J464" s="367"/>
      <c r="K464" s="367"/>
      <c r="L464" s="367"/>
      <c r="M464" s="367"/>
      <c r="N464" s="367"/>
      <c r="O464" s="367"/>
    </row>
    <row r="465" spans="1:15" ht="58.5" customHeight="1">
      <c r="A465" s="217" t="s">
        <v>14</v>
      </c>
      <c r="B465" s="219"/>
      <c r="C465" s="250"/>
      <c r="D465" s="250"/>
      <c r="E465" s="250"/>
      <c r="F465" s="250"/>
      <c r="G465" s="219"/>
      <c r="H465" s="366"/>
      <c r="I465" s="367"/>
      <c r="J465" s="367"/>
      <c r="K465" s="367"/>
      <c r="L465" s="367"/>
      <c r="M465" s="367"/>
      <c r="N465" s="367"/>
      <c r="O465" s="367"/>
    </row>
    <row r="466" spans="1:15" ht="58.5" customHeight="1">
      <c r="A466" s="217" t="s">
        <v>16</v>
      </c>
      <c r="B466" s="219"/>
      <c r="C466" s="250"/>
      <c r="D466" s="250"/>
      <c r="E466" s="250"/>
      <c r="F466" s="250"/>
      <c r="G466" s="219"/>
      <c r="H466" s="366"/>
      <c r="I466" s="367"/>
      <c r="J466" s="367"/>
      <c r="K466" s="367"/>
      <c r="L466" s="367"/>
      <c r="M466" s="367"/>
      <c r="N466" s="367"/>
      <c r="O466" s="367"/>
    </row>
    <row r="467" spans="1:15" ht="58.5" customHeight="1">
      <c r="A467" s="217" t="s">
        <v>17</v>
      </c>
      <c r="B467" s="219"/>
      <c r="C467" s="250"/>
      <c r="D467" s="250"/>
      <c r="E467" s="250"/>
      <c r="F467" s="250"/>
      <c r="G467" s="219"/>
      <c r="H467" s="366"/>
      <c r="I467" s="367"/>
      <c r="J467" s="367"/>
      <c r="K467" s="367"/>
      <c r="L467" s="367"/>
      <c r="M467" s="367"/>
      <c r="N467" s="367"/>
      <c r="O467" s="367"/>
    </row>
    <row r="468" spans="1:15" ht="58.5" customHeight="1">
      <c r="A468" s="226"/>
      <c r="B468" s="214"/>
      <c r="C468" s="250"/>
      <c r="D468" s="250"/>
      <c r="E468" s="250"/>
      <c r="F468" s="250"/>
      <c r="G468" s="247"/>
      <c r="H468" s="366"/>
      <c r="I468" s="367"/>
      <c r="J468" s="367"/>
      <c r="K468" s="367"/>
      <c r="L468" s="367"/>
      <c r="M468" s="367"/>
      <c r="N468" s="367"/>
      <c r="O468" s="367"/>
    </row>
    <row r="469" spans="1:15" ht="58.5" customHeight="1">
      <c r="A469" s="226"/>
      <c r="B469" s="250"/>
      <c r="C469" s="214"/>
      <c r="D469" s="214"/>
      <c r="E469" s="247"/>
      <c r="F469" s="250"/>
      <c r="G469" s="247"/>
      <c r="H469" s="366"/>
      <c r="I469" s="367"/>
      <c r="J469" s="367"/>
      <c r="K469" s="367"/>
      <c r="L469" s="367"/>
      <c r="M469" s="367"/>
      <c r="N469" s="367"/>
      <c r="O469" s="367"/>
    </row>
    <row r="470" spans="1:15" ht="58.5" customHeight="1">
      <c r="A470" s="217" t="s">
        <v>18</v>
      </c>
      <c r="B470" s="250"/>
      <c r="C470" s="214"/>
      <c r="D470" s="252"/>
      <c r="E470" s="214"/>
      <c r="F470" s="252"/>
      <c r="G470" s="247"/>
      <c r="H470" s="366"/>
      <c r="I470" s="367"/>
      <c r="J470" s="367"/>
      <c r="K470" s="367"/>
      <c r="L470" s="367"/>
      <c r="M470" s="367"/>
      <c r="N470" s="367"/>
      <c r="O470" s="367"/>
    </row>
    <row r="471" spans="1:15" ht="58.5" customHeight="1">
      <c r="A471" s="217" t="s">
        <v>19</v>
      </c>
      <c r="B471" s="250"/>
      <c r="C471" s="214"/>
      <c r="D471" s="252"/>
      <c r="E471" s="214"/>
      <c r="F471" s="252"/>
      <c r="G471" s="247"/>
      <c r="H471" s="366"/>
      <c r="I471" s="367"/>
      <c r="J471" s="367"/>
      <c r="K471" s="367"/>
      <c r="L471" s="367"/>
      <c r="M471" s="367"/>
      <c r="N471" s="367"/>
      <c r="O471" s="367"/>
    </row>
    <row r="472" spans="1:15" ht="58.5" customHeight="1">
      <c r="A472" s="217" t="s">
        <v>20</v>
      </c>
      <c r="B472" s="250"/>
      <c r="C472" s="214"/>
      <c r="D472" s="252"/>
      <c r="E472" s="214"/>
      <c r="F472" s="252"/>
      <c r="G472" s="247"/>
      <c r="H472" s="366"/>
      <c r="I472" s="367"/>
      <c r="J472" s="367"/>
      <c r="K472" s="367"/>
      <c r="L472" s="367"/>
      <c r="M472" s="367"/>
      <c r="N472" s="367"/>
      <c r="O472" s="367"/>
    </row>
    <row r="473" spans="1:15" ht="58.5" customHeight="1">
      <c r="A473" s="231"/>
      <c r="B473" s="214"/>
      <c r="C473" s="214"/>
      <c r="D473" s="250"/>
      <c r="E473" s="247"/>
      <c r="F473" s="250"/>
      <c r="G473" s="247"/>
      <c r="H473" s="366"/>
      <c r="I473" s="367"/>
      <c r="J473" s="367"/>
      <c r="K473" s="367"/>
      <c r="L473" s="367"/>
      <c r="M473" s="367"/>
      <c r="N473" s="367"/>
      <c r="O473" s="367"/>
    </row>
    <row r="474" spans="1:15" ht="58.5" customHeight="1">
      <c r="A474" s="231"/>
      <c r="B474" s="252"/>
      <c r="C474" s="258"/>
      <c r="D474" s="250"/>
      <c r="E474" s="250"/>
      <c r="F474" s="250"/>
      <c r="G474" s="250"/>
      <c r="H474" s="366"/>
      <c r="I474" s="367"/>
      <c r="J474" s="367"/>
      <c r="K474" s="367"/>
      <c r="L474" s="367"/>
      <c r="M474" s="367"/>
      <c r="N474" s="367"/>
      <c r="O474" s="367"/>
    </row>
    <row r="475" spans="1:15" ht="58.5" customHeight="1">
      <c r="A475" s="231"/>
      <c r="B475" s="252"/>
      <c r="C475" s="258"/>
      <c r="D475" s="258"/>
      <c r="E475" s="258"/>
      <c r="F475" s="258"/>
      <c r="G475" s="258"/>
      <c r="H475" s="366"/>
      <c r="I475" s="367"/>
      <c r="J475" s="367"/>
      <c r="K475" s="367"/>
      <c r="L475" s="367"/>
      <c r="M475" s="367"/>
      <c r="N475" s="367"/>
      <c r="O475" s="367"/>
    </row>
    <row r="476" spans="1:15" ht="58.5" customHeight="1">
      <c r="A476" s="231"/>
      <c r="B476" s="252"/>
      <c r="C476" s="258"/>
      <c r="D476" s="258"/>
      <c r="E476" s="258"/>
      <c r="F476" s="258"/>
      <c r="G476" s="258"/>
      <c r="H476" s="366"/>
      <c r="I476" s="367"/>
      <c r="J476" s="367"/>
      <c r="K476" s="367"/>
      <c r="L476" s="367"/>
      <c r="M476" s="367"/>
      <c r="N476" s="367"/>
      <c r="O476" s="367"/>
    </row>
    <row r="477" spans="1:15" ht="58.5" customHeight="1">
      <c r="A477" s="231"/>
      <c r="B477" s="252"/>
      <c r="C477" s="258"/>
      <c r="D477" s="258"/>
      <c r="E477" s="258"/>
      <c r="F477" s="258"/>
      <c r="G477" s="258"/>
      <c r="H477" s="366"/>
      <c r="I477" s="367"/>
      <c r="J477" s="367"/>
      <c r="K477" s="367"/>
      <c r="L477" s="367"/>
      <c r="M477" s="367"/>
      <c r="N477" s="367"/>
      <c r="O477" s="367"/>
    </row>
    <row r="478" spans="1:15" ht="58.5" customHeight="1">
      <c r="A478" s="231"/>
      <c r="B478" s="214"/>
      <c r="C478" s="258"/>
      <c r="D478" s="258"/>
      <c r="E478" s="258"/>
      <c r="F478" s="258"/>
      <c r="G478" s="258"/>
      <c r="H478" s="366"/>
      <c r="I478" s="367"/>
      <c r="J478" s="367"/>
      <c r="K478" s="367"/>
      <c r="L478" s="367"/>
      <c r="M478" s="367"/>
      <c r="N478" s="367"/>
      <c r="O478" s="367"/>
    </row>
    <row r="479" spans="1:15" ht="58.5" customHeight="1">
      <c r="A479" s="266"/>
      <c r="B479" s="250"/>
      <c r="C479" s="258"/>
      <c r="D479" s="258"/>
      <c r="E479" s="258"/>
      <c r="F479" s="258"/>
      <c r="G479" s="258"/>
      <c r="H479" s="366"/>
      <c r="I479" s="367"/>
      <c r="J479" s="367"/>
      <c r="K479" s="367"/>
      <c r="L479" s="367"/>
      <c r="M479" s="367"/>
      <c r="N479" s="367"/>
      <c r="O479" s="367"/>
    </row>
    <row r="480" spans="1:15" ht="58.5" customHeight="1">
      <c r="A480" s="267"/>
      <c r="B480" s="250"/>
      <c r="C480" s="250"/>
      <c r="D480" s="250"/>
      <c r="E480" s="250"/>
      <c r="F480" s="250"/>
      <c r="G480" s="250"/>
      <c r="H480" s="366"/>
      <c r="I480" s="367"/>
      <c r="J480" s="367"/>
      <c r="K480" s="367"/>
      <c r="L480" s="367"/>
      <c r="M480" s="367"/>
      <c r="N480" s="367"/>
      <c r="O480" s="367"/>
    </row>
    <row r="481" spans="1:15" ht="58.5" customHeight="1">
      <c r="A481" s="261"/>
      <c r="B481" s="206" t="s">
        <v>1</v>
      </c>
      <c r="C481" s="206" t="s">
        <v>2</v>
      </c>
      <c r="D481" s="206" t="s">
        <v>3</v>
      </c>
      <c r="E481" s="206" t="s">
        <v>4</v>
      </c>
      <c r="F481" s="206" t="s">
        <v>5</v>
      </c>
      <c r="G481" s="206" t="s">
        <v>6</v>
      </c>
      <c r="H481" s="366"/>
      <c r="I481" s="367"/>
      <c r="J481" s="367"/>
      <c r="K481" s="367"/>
      <c r="L481" s="367"/>
      <c r="M481" s="367"/>
      <c r="N481" s="367"/>
      <c r="O481" s="367"/>
    </row>
    <row r="482" spans="1:15" ht="58.5" customHeight="1">
      <c r="A482" s="209"/>
      <c r="B482" s="210">
        <v>44718</v>
      </c>
      <c r="C482" s="210">
        <v>44719</v>
      </c>
      <c r="D482" s="210">
        <v>44720</v>
      </c>
      <c r="E482" s="210">
        <v>44721</v>
      </c>
      <c r="F482" s="210">
        <v>44722</v>
      </c>
      <c r="G482" s="210">
        <v>44723</v>
      </c>
      <c r="H482" s="366"/>
      <c r="I482" s="367"/>
      <c r="J482" s="367"/>
      <c r="K482" s="367"/>
      <c r="L482" s="367"/>
      <c r="M482" s="367"/>
      <c r="N482" s="367"/>
      <c r="O482" s="367"/>
    </row>
    <row r="483" spans="1:15" ht="58.5" customHeight="1">
      <c r="A483" s="213" t="s">
        <v>9</v>
      </c>
      <c r="B483" s="214"/>
      <c r="C483" s="214"/>
      <c r="D483" s="214"/>
      <c r="E483" s="214"/>
      <c r="F483" s="214"/>
      <c r="G483" s="214"/>
      <c r="H483" s="366"/>
      <c r="I483" s="367"/>
      <c r="J483" s="367"/>
      <c r="K483" s="367"/>
      <c r="L483" s="367"/>
      <c r="M483" s="367"/>
      <c r="N483" s="367"/>
      <c r="O483" s="367"/>
    </row>
    <row r="484" spans="1:15" ht="58.5" customHeight="1">
      <c r="A484" s="217" t="s">
        <v>10</v>
      </c>
      <c r="B484" s="250"/>
      <c r="C484" s="250"/>
      <c r="D484" s="250"/>
      <c r="E484" s="250"/>
      <c r="F484" s="250"/>
      <c r="G484" s="219"/>
      <c r="H484" s="366"/>
      <c r="I484" s="367"/>
      <c r="J484" s="367"/>
      <c r="K484" s="367"/>
      <c r="L484" s="367"/>
      <c r="M484" s="367"/>
      <c r="N484" s="367"/>
      <c r="O484" s="367"/>
    </row>
    <row r="485" spans="1:15" ht="58.5" customHeight="1">
      <c r="A485" s="217" t="s">
        <v>12</v>
      </c>
      <c r="B485" s="250"/>
      <c r="C485" s="250"/>
      <c r="D485" s="250"/>
      <c r="E485" s="250"/>
      <c r="F485" s="250"/>
      <c r="G485" s="219"/>
      <c r="H485" s="366"/>
      <c r="I485" s="367"/>
      <c r="J485" s="367"/>
      <c r="K485" s="367"/>
      <c r="L485" s="367"/>
      <c r="M485" s="367"/>
      <c r="N485" s="367"/>
      <c r="O485" s="367"/>
    </row>
    <row r="486" spans="1:15" ht="58.5" customHeight="1">
      <c r="A486" s="217" t="s">
        <v>13</v>
      </c>
      <c r="B486" s="250"/>
      <c r="C486" s="258"/>
      <c r="D486" s="250"/>
      <c r="E486" s="250"/>
      <c r="F486" s="250"/>
      <c r="G486" s="219"/>
      <c r="H486" s="366"/>
      <c r="I486" s="367"/>
      <c r="J486" s="367"/>
      <c r="K486" s="367"/>
      <c r="L486" s="367"/>
      <c r="M486" s="367"/>
      <c r="N486" s="367"/>
      <c r="O486" s="367"/>
    </row>
    <row r="487" spans="1:15" ht="58.5" customHeight="1">
      <c r="A487" s="222"/>
      <c r="B487" s="214"/>
      <c r="C487" s="214"/>
      <c r="D487" s="250"/>
      <c r="E487" s="250"/>
      <c r="F487" s="250"/>
      <c r="G487" s="219"/>
      <c r="H487" s="366"/>
      <c r="I487" s="367"/>
      <c r="J487" s="367"/>
      <c r="K487" s="367"/>
      <c r="L487" s="367"/>
      <c r="M487" s="367"/>
      <c r="N487" s="367"/>
      <c r="O487" s="367"/>
    </row>
    <row r="488" spans="1:15" ht="58.5" customHeight="1">
      <c r="A488" s="217" t="s">
        <v>14</v>
      </c>
      <c r="B488" s="219"/>
      <c r="C488" s="250"/>
      <c r="D488" s="250"/>
      <c r="E488" s="250"/>
      <c r="F488" s="250"/>
      <c r="G488" s="219"/>
      <c r="H488" s="366"/>
      <c r="I488" s="367"/>
      <c r="J488" s="367"/>
      <c r="K488" s="367"/>
      <c r="L488" s="367"/>
      <c r="M488" s="367"/>
      <c r="N488" s="367"/>
      <c r="O488" s="367"/>
    </row>
    <row r="489" spans="1:15" ht="58.5" customHeight="1">
      <c r="A489" s="217" t="s">
        <v>16</v>
      </c>
      <c r="B489" s="219"/>
      <c r="C489" s="250"/>
      <c r="D489" s="250"/>
      <c r="E489" s="250"/>
      <c r="F489" s="250"/>
      <c r="G489" s="219"/>
      <c r="H489" s="366"/>
      <c r="I489" s="367"/>
      <c r="J489" s="367"/>
      <c r="K489" s="367"/>
      <c r="L489" s="367"/>
      <c r="M489" s="367"/>
      <c r="N489" s="367"/>
      <c r="O489" s="367"/>
    </row>
    <row r="490" spans="1:15" ht="58.5" customHeight="1">
      <c r="A490" s="217" t="s">
        <v>17</v>
      </c>
      <c r="B490" s="219"/>
      <c r="C490" s="250"/>
      <c r="D490" s="250"/>
      <c r="E490" s="250"/>
      <c r="F490" s="250"/>
      <c r="G490" s="219"/>
      <c r="H490" s="366"/>
      <c r="I490" s="367"/>
      <c r="J490" s="367"/>
      <c r="K490" s="367"/>
      <c r="L490" s="367"/>
      <c r="M490" s="367"/>
      <c r="N490" s="367"/>
      <c r="O490" s="367"/>
    </row>
    <row r="491" spans="1:15" ht="58.5" customHeight="1">
      <c r="A491" s="226"/>
      <c r="B491" s="214"/>
      <c r="C491" s="250"/>
      <c r="D491" s="250"/>
      <c r="E491" s="250"/>
      <c r="F491" s="250"/>
      <c r="G491" s="247"/>
      <c r="H491" s="366"/>
      <c r="I491" s="367"/>
      <c r="J491" s="367"/>
      <c r="K491" s="367"/>
      <c r="L491" s="367"/>
      <c r="M491" s="367"/>
      <c r="N491" s="367"/>
      <c r="O491" s="367"/>
    </row>
    <row r="492" spans="1:15" ht="58.5" customHeight="1">
      <c r="A492" s="226"/>
      <c r="B492" s="250"/>
      <c r="C492" s="214"/>
      <c r="D492" s="214"/>
      <c r="E492" s="247"/>
      <c r="F492" s="250"/>
      <c r="G492" s="247"/>
      <c r="H492" s="366"/>
      <c r="I492" s="367"/>
      <c r="J492" s="367"/>
      <c r="K492" s="367"/>
      <c r="L492" s="367"/>
      <c r="M492" s="367"/>
      <c r="N492" s="367"/>
      <c r="O492" s="367"/>
    </row>
    <row r="493" spans="1:15" ht="58.5" customHeight="1">
      <c r="A493" s="217" t="s">
        <v>18</v>
      </c>
      <c r="B493" s="250"/>
      <c r="C493" s="214"/>
      <c r="D493" s="252"/>
      <c r="E493" s="214"/>
      <c r="F493" s="252"/>
      <c r="G493" s="247"/>
      <c r="H493" s="366"/>
      <c r="I493" s="367"/>
      <c r="J493" s="367"/>
      <c r="K493" s="367"/>
      <c r="L493" s="367"/>
      <c r="M493" s="367"/>
      <c r="N493" s="367"/>
      <c r="O493" s="367"/>
    </row>
    <row r="494" spans="1:15" ht="58.5" customHeight="1">
      <c r="A494" s="217" t="s">
        <v>19</v>
      </c>
      <c r="B494" s="250"/>
      <c r="C494" s="214"/>
      <c r="D494" s="252"/>
      <c r="E494" s="214"/>
      <c r="F494" s="252"/>
      <c r="G494" s="247"/>
      <c r="H494" s="366"/>
      <c r="I494" s="367"/>
      <c r="J494" s="367"/>
      <c r="K494" s="367"/>
      <c r="L494" s="367"/>
      <c r="M494" s="367"/>
      <c r="N494" s="367"/>
      <c r="O494" s="367"/>
    </row>
    <row r="495" spans="1:15" ht="58.5" customHeight="1">
      <c r="A495" s="217" t="s">
        <v>20</v>
      </c>
      <c r="B495" s="250"/>
      <c r="C495" s="214"/>
      <c r="D495" s="252"/>
      <c r="E495" s="214"/>
      <c r="F495" s="252"/>
      <c r="G495" s="247"/>
      <c r="H495" s="366"/>
      <c r="I495" s="367"/>
      <c r="J495" s="367"/>
      <c r="K495" s="367"/>
      <c r="L495" s="367"/>
      <c r="M495" s="367"/>
      <c r="N495" s="367"/>
      <c r="O495" s="367"/>
    </row>
    <row r="496" spans="1:15" ht="58.5" customHeight="1">
      <c r="A496" s="231"/>
      <c r="B496" s="214"/>
      <c r="C496" s="214"/>
      <c r="D496" s="250"/>
      <c r="E496" s="247"/>
      <c r="F496" s="250"/>
      <c r="G496" s="247"/>
      <c r="H496" s="366"/>
      <c r="I496" s="367"/>
      <c r="J496" s="367"/>
      <c r="K496" s="367"/>
      <c r="L496" s="367"/>
      <c r="M496" s="367"/>
      <c r="N496" s="367"/>
      <c r="O496" s="367"/>
    </row>
    <row r="497" spans="1:15" ht="58.5" customHeight="1">
      <c r="A497" s="231"/>
      <c r="B497" s="252"/>
      <c r="C497" s="258"/>
      <c r="D497" s="250"/>
      <c r="E497" s="250"/>
      <c r="F497" s="250"/>
      <c r="G497" s="250"/>
      <c r="H497" s="366"/>
      <c r="I497" s="367"/>
      <c r="J497" s="367"/>
      <c r="K497" s="367"/>
      <c r="L497" s="367"/>
      <c r="M497" s="367"/>
      <c r="N497" s="367"/>
      <c r="O497" s="367"/>
    </row>
    <row r="498" spans="1:15" ht="58.5" customHeight="1">
      <c r="A498" s="231"/>
      <c r="B498" s="252"/>
      <c r="C498" s="258"/>
      <c r="D498" s="258"/>
      <c r="E498" s="258"/>
      <c r="F498" s="258"/>
      <c r="G498" s="258"/>
      <c r="H498" s="366"/>
      <c r="I498" s="367"/>
      <c r="J498" s="367"/>
      <c r="K498" s="367"/>
      <c r="L498" s="367"/>
      <c r="M498" s="367"/>
      <c r="N498" s="367"/>
      <c r="O498" s="367"/>
    </row>
    <row r="499" spans="1:15" ht="58.5" customHeight="1">
      <c r="A499" s="231"/>
      <c r="B499" s="252"/>
      <c r="C499" s="258"/>
      <c r="D499" s="258"/>
      <c r="E499" s="258"/>
      <c r="F499" s="258"/>
      <c r="G499" s="258"/>
      <c r="H499" s="366"/>
      <c r="I499" s="367"/>
      <c r="J499" s="367"/>
      <c r="K499" s="367"/>
      <c r="L499" s="367"/>
      <c r="M499" s="367"/>
      <c r="N499" s="367"/>
      <c r="O499" s="367"/>
    </row>
    <row r="500" spans="1:15" ht="58.5" customHeight="1">
      <c r="A500" s="231"/>
      <c r="B500" s="252"/>
      <c r="C500" s="258"/>
      <c r="D500" s="258"/>
      <c r="E500" s="258"/>
      <c r="F500" s="258"/>
      <c r="G500" s="258"/>
      <c r="H500" s="366"/>
      <c r="I500" s="367"/>
      <c r="J500" s="367"/>
      <c r="K500" s="367"/>
      <c r="L500" s="367"/>
      <c r="M500" s="367"/>
      <c r="N500" s="367"/>
      <c r="O500" s="367"/>
    </row>
    <row r="501" spans="1:15" ht="58.5" customHeight="1">
      <c r="A501" s="231"/>
      <c r="B501" s="214"/>
      <c r="C501" s="258"/>
      <c r="D501" s="258"/>
      <c r="E501" s="258"/>
      <c r="F501" s="258"/>
      <c r="G501" s="258"/>
      <c r="H501" s="366"/>
      <c r="I501" s="367"/>
      <c r="J501" s="367"/>
      <c r="K501" s="367"/>
      <c r="L501" s="367"/>
      <c r="M501" s="367"/>
      <c r="N501" s="367"/>
      <c r="O501" s="367"/>
    </row>
    <row r="502" spans="1:15" ht="58.5" customHeight="1">
      <c r="A502" s="266"/>
      <c r="B502" s="250"/>
      <c r="C502" s="258"/>
      <c r="D502" s="258"/>
      <c r="E502" s="258"/>
      <c r="F502" s="258"/>
      <c r="G502" s="258"/>
      <c r="H502" s="366"/>
      <c r="I502" s="367"/>
      <c r="J502" s="367"/>
      <c r="K502" s="367"/>
      <c r="L502" s="367"/>
      <c r="M502" s="367"/>
      <c r="N502" s="367"/>
      <c r="O502" s="367"/>
    </row>
    <row r="503" spans="1:15" ht="58.5" customHeight="1">
      <c r="A503" s="267"/>
      <c r="B503" s="250"/>
      <c r="C503" s="250"/>
      <c r="D503" s="250"/>
      <c r="E503" s="250"/>
      <c r="F503" s="250"/>
      <c r="G503" s="250"/>
      <c r="H503" s="366"/>
      <c r="I503" s="367"/>
      <c r="J503" s="367"/>
      <c r="K503" s="367"/>
      <c r="L503" s="367"/>
      <c r="M503" s="367"/>
      <c r="N503" s="367"/>
      <c r="O503" s="367"/>
    </row>
    <row r="504" spans="1:15" ht="58.5" customHeight="1">
      <c r="A504" s="262"/>
      <c r="B504" s="210">
        <v>44725</v>
      </c>
      <c r="C504" s="210">
        <v>44726</v>
      </c>
      <c r="D504" s="210">
        <v>44727</v>
      </c>
      <c r="E504" s="210">
        <v>44364</v>
      </c>
      <c r="F504" s="210">
        <v>44365</v>
      </c>
      <c r="G504" s="210">
        <v>44366</v>
      </c>
      <c r="H504" s="366"/>
      <c r="I504" s="367"/>
      <c r="J504" s="367"/>
      <c r="K504" s="367"/>
      <c r="L504" s="367"/>
      <c r="M504" s="367"/>
      <c r="N504" s="367"/>
      <c r="O504" s="367"/>
    </row>
    <row r="505" spans="1:15" ht="58.5" customHeight="1">
      <c r="A505" s="213" t="s">
        <v>9</v>
      </c>
      <c r="B505" s="214"/>
      <c r="C505" s="214"/>
      <c r="D505" s="214"/>
      <c r="E505" s="214"/>
      <c r="F505" s="214"/>
      <c r="G505" s="214"/>
      <c r="H505" s="366"/>
      <c r="I505" s="367"/>
      <c r="J505" s="367"/>
      <c r="K505" s="367"/>
      <c r="L505" s="367"/>
      <c r="M505" s="367"/>
      <c r="N505" s="367"/>
      <c r="O505" s="367"/>
    </row>
    <row r="506" spans="1:15" ht="58.5" customHeight="1">
      <c r="A506" s="217" t="s">
        <v>10</v>
      </c>
      <c r="B506" s="250"/>
      <c r="C506" s="250"/>
      <c r="D506" s="250"/>
      <c r="E506" s="250"/>
      <c r="F506" s="250"/>
      <c r="G506" s="219"/>
      <c r="H506" s="366"/>
      <c r="I506" s="367"/>
      <c r="J506" s="367"/>
      <c r="K506" s="367"/>
      <c r="L506" s="367"/>
      <c r="M506" s="367"/>
      <c r="N506" s="367"/>
      <c r="O506" s="367"/>
    </row>
    <row r="507" spans="1:15" ht="58.5" customHeight="1">
      <c r="A507" s="217" t="s">
        <v>12</v>
      </c>
      <c r="B507" s="250"/>
      <c r="C507" s="250"/>
      <c r="D507" s="250"/>
      <c r="E507" s="250"/>
      <c r="F507" s="250"/>
      <c r="G507" s="219"/>
      <c r="H507" s="366"/>
      <c r="I507" s="367"/>
      <c r="J507" s="367"/>
      <c r="K507" s="367"/>
      <c r="L507" s="367"/>
      <c r="M507" s="367"/>
      <c r="N507" s="367"/>
      <c r="O507" s="367"/>
    </row>
    <row r="508" spans="1:15" ht="58.5" customHeight="1">
      <c r="A508" s="217" t="s">
        <v>13</v>
      </c>
      <c r="B508" s="250"/>
      <c r="C508" s="258"/>
      <c r="D508" s="250"/>
      <c r="E508" s="250"/>
      <c r="F508" s="250"/>
      <c r="G508" s="219"/>
      <c r="H508" s="366"/>
      <c r="I508" s="367"/>
      <c r="J508" s="367"/>
      <c r="K508" s="367"/>
      <c r="L508" s="367"/>
      <c r="M508" s="367"/>
      <c r="N508" s="367"/>
      <c r="O508" s="367"/>
    </row>
    <row r="509" spans="1:15" ht="58.5" customHeight="1">
      <c r="A509" s="222"/>
      <c r="B509" s="214"/>
      <c r="C509" s="214"/>
      <c r="D509" s="250"/>
      <c r="E509" s="250"/>
      <c r="F509" s="250"/>
      <c r="G509" s="219"/>
      <c r="H509" s="366"/>
      <c r="I509" s="367"/>
      <c r="J509" s="367"/>
      <c r="K509" s="367"/>
      <c r="L509" s="367"/>
      <c r="M509" s="367"/>
      <c r="N509" s="367"/>
      <c r="O509" s="367"/>
    </row>
    <row r="510" spans="1:15" ht="58.5" customHeight="1">
      <c r="A510" s="217" t="s">
        <v>14</v>
      </c>
      <c r="B510" s="219"/>
      <c r="C510" s="250"/>
      <c r="D510" s="250"/>
      <c r="E510" s="250"/>
      <c r="F510" s="250"/>
      <c r="G510" s="219"/>
      <c r="H510" s="366"/>
      <c r="I510" s="367"/>
      <c r="J510" s="367"/>
      <c r="K510" s="367"/>
      <c r="L510" s="367"/>
      <c r="M510" s="367"/>
      <c r="N510" s="367"/>
      <c r="O510" s="367"/>
    </row>
    <row r="511" spans="1:15" ht="58.5" customHeight="1">
      <c r="A511" s="217" t="s">
        <v>16</v>
      </c>
      <c r="B511" s="219"/>
      <c r="C511" s="250"/>
      <c r="D511" s="250"/>
      <c r="E511" s="250"/>
      <c r="F511" s="250"/>
      <c r="G511" s="219"/>
      <c r="H511" s="366"/>
      <c r="I511" s="367"/>
      <c r="J511" s="367"/>
      <c r="K511" s="367"/>
      <c r="L511" s="367"/>
      <c r="M511" s="367"/>
      <c r="N511" s="367"/>
      <c r="O511" s="367"/>
    </row>
    <row r="512" spans="1:15" ht="58.5" customHeight="1">
      <c r="A512" s="217" t="s">
        <v>17</v>
      </c>
      <c r="B512" s="219"/>
      <c r="C512" s="250"/>
      <c r="D512" s="250"/>
      <c r="E512" s="250"/>
      <c r="F512" s="250"/>
      <c r="G512" s="219"/>
      <c r="H512" s="366"/>
      <c r="I512" s="367"/>
      <c r="J512" s="367"/>
      <c r="K512" s="367"/>
      <c r="L512" s="367"/>
      <c r="M512" s="367"/>
      <c r="N512" s="367"/>
      <c r="O512" s="367"/>
    </row>
    <row r="513" spans="1:15" ht="58.5" customHeight="1">
      <c r="A513" s="226"/>
      <c r="B513" s="214"/>
      <c r="C513" s="250"/>
      <c r="D513" s="250"/>
      <c r="E513" s="250"/>
      <c r="F513" s="250"/>
      <c r="G513" s="247"/>
      <c r="H513" s="366"/>
      <c r="I513" s="367"/>
      <c r="J513" s="367"/>
      <c r="K513" s="367"/>
      <c r="L513" s="367"/>
      <c r="M513" s="367"/>
      <c r="N513" s="367"/>
      <c r="O513" s="367"/>
    </row>
    <row r="514" spans="1:15" ht="58.5" customHeight="1">
      <c r="A514" s="226"/>
      <c r="B514" s="250"/>
      <c r="C514" s="214"/>
      <c r="D514" s="214"/>
      <c r="E514" s="247"/>
      <c r="F514" s="250"/>
      <c r="G514" s="247"/>
      <c r="H514" s="366"/>
      <c r="I514" s="367"/>
      <c r="J514" s="367"/>
      <c r="K514" s="367"/>
      <c r="L514" s="367"/>
      <c r="M514" s="367"/>
      <c r="N514" s="367"/>
      <c r="O514" s="367"/>
    </row>
    <row r="515" spans="1:15" ht="58.5" customHeight="1">
      <c r="A515" s="217" t="s">
        <v>18</v>
      </c>
      <c r="B515" s="250"/>
      <c r="C515" s="214"/>
      <c r="D515" s="252"/>
      <c r="E515" s="214"/>
      <c r="F515" s="252"/>
      <c r="G515" s="247"/>
      <c r="H515" s="366"/>
      <c r="I515" s="367"/>
      <c r="J515" s="367"/>
      <c r="K515" s="367"/>
      <c r="L515" s="367"/>
      <c r="M515" s="367"/>
      <c r="N515" s="367"/>
      <c r="O515" s="367"/>
    </row>
    <row r="516" spans="1:15" ht="58.5" customHeight="1">
      <c r="A516" s="217" t="s">
        <v>19</v>
      </c>
      <c r="B516" s="250"/>
      <c r="C516" s="214"/>
      <c r="D516" s="252"/>
      <c r="E516" s="214"/>
      <c r="F516" s="252"/>
      <c r="G516" s="247"/>
      <c r="H516" s="366"/>
      <c r="I516" s="367"/>
      <c r="J516" s="367"/>
      <c r="K516" s="367"/>
      <c r="L516" s="367"/>
      <c r="M516" s="367"/>
      <c r="N516" s="367"/>
      <c r="O516" s="367"/>
    </row>
    <row r="517" spans="1:15" ht="58.5" customHeight="1">
      <c r="A517" s="217" t="s">
        <v>20</v>
      </c>
      <c r="B517" s="250"/>
      <c r="C517" s="214"/>
      <c r="D517" s="252"/>
      <c r="E517" s="214"/>
      <c r="F517" s="252"/>
      <c r="G517" s="247"/>
      <c r="H517" s="366"/>
      <c r="I517" s="367"/>
      <c r="J517" s="367"/>
      <c r="K517" s="367"/>
      <c r="L517" s="367"/>
      <c r="M517" s="367"/>
      <c r="N517" s="367"/>
      <c r="O517" s="367"/>
    </row>
    <row r="518" spans="1:15" ht="58.5" customHeight="1">
      <c r="A518" s="231"/>
      <c r="B518" s="214"/>
      <c r="C518" s="214"/>
      <c r="D518" s="250"/>
      <c r="E518" s="247"/>
      <c r="F518" s="250"/>
      <c r="G518" s="247"/>
      <c r="H518" s="366"/>
      <c r="I518" s="367"/>
      <c r="J518" s="367"/>
      <c r="K518" s="367"/>
      <c r="L518" s="367"/>
      <c r="M518" s="367"/>
      <c r="N518" s="367"/>
      <c r="O518" s="367"/>
    </row>
    <row r="519" spans="1:15" ht="58.5" customHeight="1">
      <c r="A519" s="231"/>
      <c r="B519" s="252"/>
      <c r="C519" s="258"/>
      <c r="D519" s="250"/>
      <c r="E519" s="250"/>
      <c r="F519" s="250"/>
      <c r="G519" s="250"/>
      <c r="H519" s="366"/>
      <c r="I519" s="367"/>
      <c r="J519" s="367"/>
      <c r="K519" s="367"/>
      <c r="L519" s="367"/>
      <c r="M519" s="367"/>
      <c r="N519" s="367"/>
      <c r="O519" s="367"/>
    </row>
    <row r="520" spans="1:15" ht="58.5" customHeight="1">
      <c r="A520" s="231"/>
      <c r="B520" s="252"/>
      <c r="C520" s="258"/>
      <c r="D520" s="258"/>
      <c r="E520" s="258"/>
      <c r="F520" s="258"/>
      <c r="G520" s="258"/>
      <c r="H520" s="366"/>
      <c r="I520" s="367"/>
      <c r="J520" s="367"/>
      <c r="K520" s="367"/>
      <c r="L520" s="367"/>
      <c r="M520" s="367"/>
      <c r="N520" s="367"/>
      <c r="O520" s="367"/>
    </row>
    <row r="521" spans="1:15" ht="58.5" customHeight="1">
      <c r="A521" s="231"/>
      <c r="B521" s="252"/>
      <c r="C521" s="258"/>
      <c r="D521" s="258"/>
      <c r="E521" s="258"/>
      <c r="F521" s="258"/>
      <c r="G521" s="258"/>
      <c r="H521" s="366"/>
      <c r="I521" s="367"/>
      <c r="J521" s="367"/>
      <c r="K521" s="367"/>
      <c r="L521" s="367"/>
      <c r="M521" s="367"/>
      <c r="N521" s="367"/>
      <c r="O521" s="367"/>
    </row>
    <row r="522" spans="1:15" ht="58.5" customHeight="1">
      <c r="A522" s="231"/>
      <c r="B522" s="252"/>
      <c r="C522" s="258"/>
      <c r="D522" s="258"/>
      <c r="E522" s="258"/>
      <c r="F522" s="258"/>
      <c r="G522" s="258"/>
      <c r="H522" s="366"/>
      <c r="I522" s="367"/>
      <c r="J522" s="367"/>
      <c r="K522" s="367"/>
      <c r="L522" s="367"/>
      <c r="M522" s="367"/>
      <c r="N522" s="367"/>
      <c r="O522" s="367"/>
    </row>
    <row r="523" spans="1:15" ht="58.5" customHeight="1">
      <c r="A523" s="231"/>
      <c r="B523" s="214"/>
      <c r="C523" s="258"/>
      <c r="D523" s="258"/>
      <c r="E523" s="258"/>
      <c r="F523" s="258"/>
      <c r="G523" s="258"/>
      <c r="H523" s="366"/>
      <c r="I523" s="367"/>
      <c r="J523" s="367"/>
      <c r="K523" s="367"/>
      <c r="L523" s="367"/>
      <c r="M523" s="367"/>
      <c r="N523" s="367"/>
      <c r="O523" s="367"/>
    </row>
    <row r="524" spans="1:15" ht="58.5" customHeight="1">
      <c r="A524" s="266"/>
      <c r="B524" s="250"/>
      <c r="C524" s="258"/>
      <c r="D524" s="258"/>
      <c r="E524" s="258"/>
      <c r="F524" s="258"/>
      <c r="G524" s="258"/>
      <c r="H524" s="366"/>
      <c r="I524" s="367"/>
      <c r="J524" s="367"/>
      <c r="K524" s="367"/>
      <c r="L524" s="367"/>
      <c r="M524" s="367"/>
      <c r="N524" s="367"/>
      <c r="O524" s="367"/>
    </row>
    <row r="525" spans="1:15" ht="58.5" customHeight="1">
      <c r="A525" s="268"/>
      <c r="B525" s="250"/>
      <c r="C525" s="250"/>
      <c r="D525" s="250"/>
      <c r="E525" s="250"/>
      <c r="F525" s="250"/>
      <c r="G525" s="250"/>
      <c r="H525" s="366"/>
      <c r="I525" s="367"/>
      <c r="J525" s="367"/>
      <c r="K525" s="367"/>
      <c r="L525" s="367"/>
      <c r="M525" s="367"/>
      <c r="N525" s="367"/>
      <c r="O525" s="367"/>
    </row>
  </sheetData>
  <mergeCells count="2">
    <mergeCell ref="A1:G1"/>
    <mergeCell ref="A249:G249"/>
  </mergeCells>
  <pageMargins left="0.15748031496062992" right="0.27559055118110237" top="0.15748031496062992" bottom="0.19685039370078741" header="0.27559055118110237" footer="0.11811023622047245"/>
  <pageSetup scale="34" orientation="landscape" r:id="rId1"/>
  <headerFooter>
    <oddHeader>&amp;L&amp;"Arial,Regular"&amp;10&amp;K000000ORARIO SETTIMANALE 2° ANNO</oddHeader>
    <oddFooter>&amp;C&amp;"Helvetica Neue,Regular"&amp;12&amp;K000000&amp;P</oddFooter>
  </headerFooter>
  <rowBreaks count="9" manualBreakCount="9">
    <brk id="39" max="16383" man="1"/>
    <brk id="56" max="16383" man="1"/>
    <brk id="72" max="16383" man="1"/>
    <brk id="88" max="16383" man="1"/>
    <brk id="104" max="16383" man="1"/>
    <brk id="119" max="16383" man="1"/>
    <brk id="135" max="16383" man="1"/>
    <brk id="152" max="16383" man="1"/>
    <brk id="248" max="16383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1° ANNO  </vt:lpstr>
      <vt:lpstr>2° ANNO </vt:lpstr>
      <vt:lpstr>3° ANNO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angela.tramontano</dc:creator>
  <cp:lastModifiedBy>Amministratore</cp:lastModifiedBy>
  <cp:lastPrinted>2021-11-05T10:39:28Z</cp:lastPrinted>
  <dcterms:created xsi:type="dcterms:W3CDTF">2020-10-30T07:34:05Z</dcterms:created>
  <dcterms:modified xsi:type="dcterms:W3CDTF">2021-11-24T09:52:34Z</dcterms:modified>
</cp:coreProperties>
</file>